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LECTIONS\2016\001 March\"/>
    </mc:Choice>
  </mc:AlternateContent>
  <bookViews>
    <workbookView xWindow="0" yWindow="0" windowWidth="28800" windowHeight="12435"/>
  </bookViews>
  <sheets>
    <sheet name="March, 2016" sheetId="2" r:id="rId1"/>
  </sheets>
  <definedNames>
    <definedName name="_xlnm.Print_Area" localSheetId="0">'March, 2016'!$A$1:$R$112</definedName>
    <definedName name="_xlnm.Print_Titles" localSheetId="0">'March, 2016'!$1:$1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2" i="2" l="1"/>
  <c r="Q73" i="2"/>
  <c r="Q60" i="2"/>
  <c r="Q61" i="2"/>
  <c r="Q62" i="2"/>
  <c r="Q63" i="2"/>
  <c r="Q64" i="2"/>
  <c r="Q65" i="2"/>
  <c r="Q46" i="2"/>
  <c r="Q47" i="2"/>
  <c r="Q48" i="2"/>
  <c r="Q49" i="2"/>
  <c r="Q50" i="2"/>
  <c r="Q51" i="2"/>
  <c r="Q36" i="2"/>
  <c r="Q37" i="2"/>
  <c r="Q24" i="2"/>
  <c r="Q25" i="2"/>
  <c r="Q26" i="2"/>
  <c r="Q27" i="2"/>
  <c r="Q28" i="2"/>
  <c r="Q29" i="2"/>
  <c r="Q10" i="2"/>
  <c r="Q11" i="2"/>
  <c r="Q12" i="2"/>
  <c r="Q13" i="2"/>
  <c r="Q14" i="2"/>
  <c r="Q15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D112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D105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E90" i="2"/>
  <c r="F90" i="2"/>
  <c r="G90" i="2"/>
  <c r="H90" i="2"/>
  <c r="I90" i="2"/>
  <c r="J90" i="2"/>
  <c r="K90" i="2"/>
  <c r="L90" i="2"/>
  <c r="M90" i="2"/>
  <c r="N90" i="2"/>
  <c r="O90" i="2"/>
  <c r="P90" i="2"/>
  <c r="D9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D81" i="2"/>
  <c r="Q81" i="2" s="1"/>
  <c r="E81" i="2"/>
  <c r="F81" i="2"/>
  <c r="G81" i="2"/>
  <c r="H81" i="2"/>
  <c r="I81" i="2"/>
  <c r="J81" i="2"/>
  <c r="K81" i="2"/>
  <c r="L81" i="2"/>
  <c r="M81" i="2"/>
  <c r="N81" i="2"/>
  <c r="O81" i="2"/>
  <c r="P81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E79" i="2"/>
  <c r="F79" i="2"/>
  <c r="G79" i="2"/>
  <c r="H79" i="2"/>
  <c r="I79" i="2"/>
  <c r="J79" i="2"/>
  <c r="K79" i="2"/>
  <c r="L79" i="2"/>
  <c r="M79" i="2"/>
  <c r="N79" i="2"/>
  <c r="O79" i="2"/>
  <c r="P79" i="2"/>
  <c r="D79" i="2"/>
  <c r="Q96" i="2" l="1"/>
  <c r="Q85" i="2"/>
  <c r="Q84" i="2"/>
  <c r="Q110" i="2"/>
  <c r="Q108" i="2"/>
  <c r="Q87" i="2"/>
  <c r="Q83" i="2"/>
  <c r="Q86" i="2"/>
  <c r="Q82" i="2"/>
  <c r="Q109" i="2"/>
  <c r="Q100" i="2"/>
  <c r="Q80" i="2"/>
  <c r="Q107" i="2"/>
  <c r="Q106" i="2"/>
  <c r="Q88" i="2"/>
  <c r="Q79" i="2"/>
  <c r="Q99" i="2"/>
  <c r="Q101" i="2"/>
  <c r="Q97" i="2"/>
  <c r="Q98" i="2"/>
  <c r="Q112" i="2"/>
  <c r="S112" i="2" s="1"/>
  <c r="R112" i="2"/>
  <c r="Q105" i="2"/>
  <c r="Q59" i="2"/>
  <c r="Q58" i="2"/>
  <c r="S40" i="2"/>
  <c r="Q23" i="2"/>
  <c r="Q22" i="2"/>
  <c r="Q76" i="2"/>
  <c r="Q74" i="2"/>
  <c r="Q71" i="2"/>
  <c r="Q70" i="2"/>
  <c r="Q69" i="2"/>
  <c r="Q66" i="2"/>
  <c r="Q57" i="2"/>
  <c r="Q56" i="2"/>
  <c r="Q55" i="2"/>
  <c r="Q54" i="2"/>
  <c r="Q52" i="2"/>
  <c r="Q45" i="2"/>
  <c r="Q44" i="2"/>
  <c r="Q43" i="2"/>
  <c r="Q40" i="2"/>
  <c r="Q38" i="2"/>
  <c r="Q35" i="2"/>
  <c r="Q34" i="2"/>
  <c r="Q33" i="2"/>
  <c r="Q30" i="2"/>
  <c r="Q21" i="2"/>
  <c r="Q20" i="2"/>
  <c r="Q19" i="2"/>
  <c r="Q91" i="2" s="1"/>
  <c r="Q18" i="2"/>
  <c r="Q16" i="2"/>
  <c r="Q9" i="2"/>
  <c r="Q8" i="2"/>
  <c r="Q7" i="2"/>
  <c r="P4" i="2"/>
  <c r="O4" i="2"/>
  <c r="N4" i="2"/>
  <c r="M4" i="2"/>
  <c r="L4" i="2"/>
  <c r="K4" i="2"/>
  <c r="J4" i="2"/>
  <c r="I4" i="2"/>
  <c r="H4" i="2"/>
  <c r="G4" i="2"/>
  <c r="F4" i="2"/>
  <c r="E4" i="2"/>
  <c r="Q3" i="2"/>
  <c r="Q2" i="2"/>
  <c r="S79" i="2" l="1"/>
  <c r="R88" i="2" s="1"/>
  <c r="S105" i="2"/>
  <c r="R107" i="2" s="1"/>
  <c r="Q102" i="2"/>
  <c r="R109" i="2"/>
  <c r="R108" i="2"/>
  <c r="Q95" i="2"/>
  <c r="Q92" i="2"/>
  <c r="Q93" i="2"/>
  <c r="Q90" i="2"/>
  <c r="Q94" i="2"/>
  <c r="R105" i="2"/>
  <c r="R110" i="2"/>
  <c r="R84" i="2"/>
  <c r="R85" i="2"/>
  <c r="S69" i="2"/>
  <c r="S54" i="2"/>
  <c r="R74" i="2"/>
  <c r="S43" i="2"/>
  <c r="S33" i="2"/>
  <c r="S7" i="2"/>
  <c r="S18" i="2"/>
  <c r="Q4" i="2"/>
  <c r="R40" i="2"/>
  <c r="R87" i="2" l="1"/>
  <c r="R81" i="2"/>
  <c r="R82" i="2"/>
  <c r="R80" i="2"/>
  <c r="R86" i="2"/>
  <c r="R83" i="2"/>
  <c r="R79" i="2"/>
  <c r="R106" i="2"/>
  <c r="R69" i="2"/>
  <c r="R72" i="2"/>
  <c r="R73" i="2"/>
  <c r="S90" i="2"/>
  <c r="R70" i="2"/>
  <c r="R56" i="2"/>
  <c r="R65" i="2"/>
  <c r="R61" i="2"/>
  <c r="R64" i="2"/>
  <c r="R60" i="2"/>
  <c r="R62" i="2"/>
  <c r="R58" i="2"/>
  <c r="R63" i="2"/>
  <c r="R59" i="2"/>
  <c r="R43" i="2"/>
  <c r="R51" i="2"/>
  <c r="R47" i="2"/>
  <c r="R49" i="2"/>
  <c r="R50" i="2"/>
  <c r="R46" i="2"/>
  <c r="R48" i="2"/>
  <c r="R35" i="2"/>
  <c r="R36" i="2"/>
  <c r="R37" i="2"/>
  <c r="R19" i="2"/>
  <c r="R29" i="2"/>
  <c r="R25" i="2"/>
  <c r="R27" i="2"/>
  <c r="R28" i="2"/>
  <c r="R24" i="2"/>
  <c r="R23" i="2"/>
  <c r="R26" i="2"/>
  <c r="R9" i="2"/>
  <c r="R15" i="2"/>
  <c r="R11" i="2"/>
  <c r="R14" i="2"/>
  <c r="R10" i="2"/>
  <c r="R12" i="2"/>
  <c r="R13" i="2"/>
  <c r="R71" i="2"/>
  <c r="R22" i="2"/>
  <c r="R38" i="2"/>
  <c r="R54" i="2"/>
  <c r="R66" i="2"/>
  <c r="R16" i="2"/>
  <c r="R33" i="2"/>
  <c r="R55" i="2"/>
  <c r="R34" i="2"/>
  <c r="R57" i="2"/>
  <c r="R52" i="2"/>
  <c r="R44" i="2"/>
  <c r="R45" i="2"/>
  <c r="R20" i="2"/>
  <c r="R7" i="2"/>
  <c r="R21" i="2"/>
  <c r="R8" i="2"/>
  <c r="R18" i="2"/>
  <c r="R30" i="2"/>
  <c r="R93" i="2" l="1"/>
  <c r="R100" i="2"/>
  <c r="R101" i="2"/>
  <c r="R91" i="2"/>
  <c r="R102" i="2"/>
  <c r="R98" i="2"/>
  <c r="R96" i="2"/>
  <c r="R94" i="2"/>
  <c r="R90" i="2"/>
  <c r="R95" i="2"/>
  <c r="R97" i="2"/>
  <c r="R92" i="2"/>
  <c r="R99" i="2"/>
</calcChain>
</file>

<file path=xl/sharedStrings.xml><?xml version="1.0" encoding="utf-8"?>
<sst xmlns="http://schemas.openxmlformats.org/spreadsheetml/2006/main" count="125" uniqueCount="54">
  <si>
    <t>VOTER TURNOUT</t>
  </si>
  <si>
    <t>Total Number Voting</t>
  </si>
  <si>
    <t>TOTAL</t>
  </si>
  <si>
    <t>NORTHVIEW B</t>
  </si>
  <si>
    <t>WASHINGTON &amp; GRANT</t>
  </si>
  <si>
    <t>NIANGUA                               UNION</t>
  </si>
  <si>
    <t>MARSHFIELD WEST</t>
  </si>
  <si>
    <t>MARSHFIELD EAST</t>
  </si>
  <si>
    <t>JACKSON</t>
  </si>
  <si>
    <t>HIGH PRAIRIE</t>
  </si>
  <si>
    <t>FORDLAND</t>
  </si>
  <si>
    <t>FINLEY                         HAZELWOOD</t>
  </si>
  <si>
    <t>E. OZARK                           NORTHVIEW A</t>
  </si>
  <si>
    <t>DIGGINS</t>
  </si>
  <si>
    <t>BENTON</t>
  </si>
  <si>
    <t>ABSENTEE + Central Poll</t>
  </si>
  <si>
    <t>Democrat</t>
  </si>
  <si>
    <t>Republican</t>
  </si>
  <si>
    <t>Libertarian</t>
  </si>
  <si>
    <t>Constitution</t>
  </si>
  <si>
    <t>Hillary Clinton</t>
  </si>
  <si>
    <t>Henry Hewes</t>
  </si>
  <si>
    <t>Roque "Rocky" De La Fuente</t>
  </si>
  <si>
    <t>Bernie Sanders</t>
  </si>
  <si>
    <t>Keith Judd</t>
  </si>
  <si>
    <t>Willie Wilson</t>
  </si>
  <si>
    <t>Martin O'Malley</t>
  </si>
  <si>
    <t>John Wolfe</t>
  </si>
  <si>
    <t>Jon Adams</t>
  </si>
  <si>
    <t>Uncommitted</t>
  </si>
  <si>
    <t>Chris Christie</t>
  </si>
  <si>
    <t>Jeb Bush</t>
  </si>
  <si>
    <t>Ben Carson</t>
  </si>
  <si>
    <t>Donald Trump</t>
  </si>
  <si>
    <t>Marco Rubio</t>
  </si>
  <si>
    <t>Ted Cruz</t>
  </si>
  <si>
    <t>Rick Santorum</t>
  </si>
  <si>
    <t>Carly Fiorina</t>
  </si>
  <si>
    <t>John R. Kasich</t>
  </si>
  <si>
    <t>Rand Paul</t>
  </si>
  <si>
    <t>Jim Lynch</t>
  </si>
  <si>
    <t>Mike Huckabee</t>
  </si>
  <si>
    <t>Austin Petersen</t>
  </si>
  <si>
    <t>Steven Ellitoo (Steve) Kerbel</t>
  </si>
  <si>
    <t>Rhett Rosenquest Smith</t>
  </si>
  <si>
    <t>Cecil Ince</t>
  </si>
  <si>
    <t>Marc Allan Feldman</t>
  </si>
  <si>
    <t>4th District</t>
  </si>
  <si>
    <t>7th District</t>
  </si>
  <si>
    <t>TOTAL - COUNTYWIDE</t>
  </si>
  <si>
    <t>4th District (continued)</t>
  </si>
  <si>
    <t>7th District (continued)</t>
  </si>
  <si>
    <t>TOTAL - COUNTYWIDE (continued)</t>
  </si>
  <si>
    <t>Total # "Active" registered Voters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</si>
</sst>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10" fontId="0" fillId="0" borderId="0" xfId="2" applyNumberFormat="1" applyFont="1"/>
    <xf numFmtId="0" fontId="2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0" xfId="0" applyFill="1" applyBorder="1"/>
    <xf numFmtId="0" fontId="3" fillId="0" borderId="0" xfId="0" applyFont="1"/>
    <xf numFmtId="10" fontId="3" fillId="0" borderId="0" xfId="2" applyNumberFormat="1" applyFont="1"/>
    <xf numFmtId="10" fontId="3" fillId="0" borderId="2" xfId="0" applyNumberFormat="1" applyFont="1" applyBorder="1" applyAlignment="1">
      <alignment horizontal="center"/>
    </xf>
    <xf numFmtId="10" fontId="3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0" fontId="4" fillId="0" borderId="4" xfId="0" applyFont="1" applyBorder="1"/>
    <xf numFmtId="164" fontId="3" fillId="0" borderId="1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textRotation="45" wrapText="1"/>
    </xf>
    <xf numFmtId="10" fontId="3" fillId="0" borderId="0" xfId="2" applyNumberFormat="1" applyFont="1" applyAlignment="1">
      <alignment textRotation="45" wrapText="1"/>
    </xf>
    <xf numFmtId="0" fontId="3" fillId="0" borderId="1" xfId="0" applyFont="1" applyBorder="1" applyAlignment="1">
      <alignment horizontal="center" textRotation="45" wrapText="1"/>
    </xf>
    <xf numFmtId="0" fontId="4" fillId="0" borderId="0" xfId="0" applyFont="1" applyAlignment="1">
      <alignment textRotation="45" wrapText="1"/>
    </xf>
    <xf numFmtId="0" fontId="4" fillId="2" borderId="0" xfId="0" applyFont="1" applyFill="1" applyBorder="1"/>
    <xf numFmtId="0" fontId="3" fillId="2" borderId="0" xfId="0" applyFont="1" applyFill="1" applyBorder="1"/>
    <xf numFmtId="10" fontId="3" fillId="2" borderId="0" xfId="0" applyNumberFormat="1" applyFont="1" applyFill="1" applyBorder="1" applyAlignment="1">
      <alignment horizontal="center"/>
    </xf>
    <xf numFmtId="9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2"/>
  <sheetViews>
    <sheetView tabSelected="1" zoomScaleNormal="100" workbookViewId="0"/>
  </sheetViews>
  <sheetFormatPr defaultColWidth="4.85546875" defaultRowHeight="15" x14ac:dyDescent="0.25"/>
  <cols>
    <col min="1" max="1" width="4.85546875" style="2" customWidth="1"/>
    <col min="2" max="2" width="4.140625" customWidth="1"/>
    <col min="3" max="3" width="29.42578125" bestFit="1" customWidth="1"/>
    <col min="4" max="17" width="8.5703125" customWidth="1"/>
    <col min="18" max="18" width="8.5703125" style="1" customWidth="1"/>
    <col min="19" max="19" width="5.85546875" customWidth="1"/>
  </cols>
  <sheetData>
    <row r="1" spans="1:19" s="17" customFormat="1" ht="100.5" x14ac:dyDescent="0.25">
      <c r="A1" s="20"/>
      <c r="D1" s="19" t="s">
        <v>15</v>
      </c>
      <c r="E1" s="19" t="s">
        <v>14</v>
      </c>
      <c r="F1" s="19" t="s">
        <v>13</v>
      </c>
      <c r="G1" s="19" t="s">
        <v>12</v>
      </c>
      <c r="H1" s="19" t="s">
        <v>11</v>
      </c>
      <c r="I1" s="19" t="s">
        <v>10</v>
      </c>
      <c r="J1" s="19" t="s">
        <v>9</v>
      </c>
      <c r="K1" s="19" t="s">
        <v>8</v>
      </c>
      <c r="L1" s="19" t="s">
        <v>7</v>
      </c>
      <c r="M1" s="19" t="s">
        <v>6</v>
      </c>
      <c r="N1" s="19" t="s">
        <v>5</v>
      </c>
      <c r="O1" s="19" t="s">
        <v>4</v>
      </c>
      <c r="P1" s="19" t="s">
        <v>3</v>
      </c>
      <c r="Q1" s="19" t="s">
        <v>2</v>
      </c>
      <c r="R1" s="18"/>
    </row>
    <row r="2" spans="1:19" s="6" customFormat="1" ht="15.75" x14ac:dyDescent="0.25">
      <c r="A2" s="15" t="s">
        <v>1</v>
      </c>
      <c r="D2" s="16">
        <v>465</v>
      </c>
      <c r="E2" s="16">
        <v>1358</v>
      </c>
      <c r="F2" s="16">
        <v>394</v>
      </c>
      <c r="G2" s="16">
        <v>1178</v>
      </c>
      <c r="H2" s="16">
        <v>1074</v>
      </c>
      <c r="I2" s="16">
        <v>864</v>
      </c>
      <c r="J2" s="16">
        <v>321</v>
      </c>
      <c r="K2" s="16">
        <v>448</v>
      </c>
      <c r="L2" s="16">
        <v>1072</v>
      </c>
      <c r="M2" s="16">
        <v>851</v>
      </c>
      <c r="N2" s="16">
        <v>630</v>
      </c>
      <c r="O2" s="16">
        <v>1248</v>
      </c>
      <c r="P2" s="16">
        <v>312</v>
      </c>
      <c r="Q2" s="16">
        <f>SUM(D2:P2)</f>
        <v>10215</v>
      </c>
      <c r="R2" s="7"/>
    </row>
    <row r="3" spans="1:19" s="6" customFormat="1" ht="15.75" x14ac:dyDescent="0.25">
      <c r="A3" s="15" t="s">
        <v>53</v>
      </c>
      <c r="C3" s="10"/>
      <c r="D3" s="14"/>
      <c r="E3" s="13">
        <v>2699</v>
      </c>
      <c r="F3" s="13">
        <v>790</v>
      </c>
      <c r="G3" s="13">
        <v>2322</v>
      </c>
      <c r="H3" s="13">
        <v>2267</v>
      </c>
      <c r="I3" s="13">
        <v>1816</v>
      </c>
      <c r="J3" s="13">
        <v>677</v>
      </c>
      <c r="K3" s="13">
        <v>936</v>
      </c>
      <c r="L3" s="13">
        <v>2206</v>
      </c>
      <c r="M3" s="13">
        <v>1848</v>
      </c>
      <c r="N3" s="13">
        <v>1397</v>
      </c>
      <c r="O3" s="13">
        <v>2636</v>
      </c>
      <c r="P3" s="13">
        <v>669</v>
      </c>
      <c r="Q3" s="13">
        <f>SUM(E3:P3)</f>
        <v>20263</v>
      </c>
      <c r="R3" s="7"/>
    </row>
    <row r="4" spans="1:19" s="6" customFormat="1" ht="16.5" thickBot="1" x14ac:dyDescent="0.3">
      <c r="A4" s="12" t="s">
        <v>0</v>
      </c>
      <c r="B4" s="11"/>
      <c r="C4" s="10"/>
      <c r="D4" s="9"/>
      <c r="E4" s="8">
        <f t="shared" ref="E4:Q4" si="0">E2/E3</f>
        <v>0.50314931456094847</v>
      </c>
      <c r="F4" s="8">
        <f t="shared" si="0"/>
        <v>0.49873417721518987</v>
      </c>
      <c r="G4" s="8">
        <f t="shared" si="0"/>
        <v>0.50732127476313527</v>
      </c>
      <c r="H4" s="8">
        <f t="shared" si="0"/>
        <v>0.4737538597265108</v>
      </c>
      <c r="I4" s="8">
        <f t="shared" si="0"/>
        <v>0.47577092511013214</v>
      </c>
      <c r="J4" s="8">
        <f t="shared" si="0"/>
        <v>0.47415066469719352</v>
      </c>
      <c r="K4" s="8">
        <f t="shared" si="0"/>
        <v>0.47863247863247865</v>
      </c>
      <c r="L4" s="8">
        <f t="shared" si="0"/>
        <v>0.48594741613780601</v>
      </c>
      <c r="M4" s="8">
        <f t="shared" si="0"/>
        <v>0.46049783549783552</v>
      </c>
      <c r="N4" s="8">
        <f t="shared" si="0"/>
        <v>0.45096635647816752</v>
      </c>
      <c r="O4" s="8">
        <f t="shared" si="0"/>
        <v>0.47344461305007585</v>
      </c>
      <c r="P4" s="8">
        <f t="shared" si="0"/>
        <v>0.46636771300448432</v>
      </c>
      <c r="Q4" s="8">
        <f t="shared" si="0"/>
        <v>0.5041208113309974</v>
      </c>
      <c r="R4" s="7"/>
    </row>
    <row r="5" spans="1:19" s="6" customFormat="1" ht="15.75" x14ac:dyDescent="0.25">
      <c r="A5" s="21"/>
      <c r="B5" s="22"/>
      <c r="C5" s="21" t="s">
        <v>47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7"/>
    </row>
    <row r="6" spans="1:19" x14ac:dyDescent="0.25">
      <c r="A6" s="2" t="s">
        <v>16</v>
      </c>
    </row>
    <row r="7" spans="1:19" x14ac:dyDescent="0.25">
      <c r="C7" s="3" t="s">
        <v>20</v>
      </c>
      <c r="D7" s="3">
        <v>72</v>
      </c>
      <c r="E7" s="3"/>
      <c r="F7" s="3">
        <v>19</v>
      </c>
      <c r="G7" s="3">
        <v>83</v>
      </c>
      <c r="H7" s="3">
        <v>107</v>
      </c>
      <c r="I7" s="3">
        <v>69</v>
      </c>
      <c r="J7" s="3">
        <v>27</v>
      </c>
      <c r="K7" s="3">
        <v>49</v>
      </c>
      <c r="L7" s="3">
        <v>101</v>
      </c>
      <c r="M7" s="3">
        <v>88</v>
      </c>
      <c r="N7" s="3">
        <v>50</v>
      </c>
      <c r="O7" s="3">
        <v>112</v>
      </c>
      <c r="P7" s="3">
        <v>36</v>
      </c>
      <c r="Q7" s="3">
        <f>SUM(D7:P7)</f>
        <v>813</v>
      </c>
      <c r="R7" s="1">
        <f>Q7/S7</f>
        <v>0.45343000557724483</v>
      </c>
      <c r="S7">
        <f>SUM(Q7:Q16)</f>
        <v>1793</v>
      </c>
    </row>
    <row r="8" spans="1:19" x14ac:dyDescent="0.25">
      <c r="C8" s="3" t="s">
        <v>21</v>
      </c>
      <c r="D8" s="3"/>
      <c r="E8" s="3"/>
      <c r="F8" s="3"/>
      <c r="G8" s="3">
        <v>1</v>
      </c>
      <c r="H8" s="3"/>
      <c r="I8" s="3"/>
      <c r="J8" s="3"/>
      <c r="K8" s="3"/>
      <c r="L8" s="3"/>
      <c r="M8" s="3"/>
      <c r="N8" s="3"/>
      <c r="O8" s="3">
        <v>1</v>
      </c>
      <c r="P8" s="3"/>
      <c r="Q8" s="3">
        <f>SUM(D8:P8)</f>
        <v>2</v>
      </c>
      <c r="R8" s="1">
        <f>Q8/S7</f>
        <v>1.1154489682097045E-3</v>
      </c>
    </row>
    <row r="9" spans="1:19" x14ac:dyDescent="0.25">
      <c r="C9" s="3" t="s">
        <v>22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>
        <f>SUM(D9:P9)</f>
        <v>0</v>
      </c>
      <c r="R9" s="1">
        <f>Q9/S7</f>
        <v>0</v>
      </c>
    </row>
    <row r="10" spans="1:19" x14ac:dyDescent="0.25">
      <c r="C10" s="3" t="s">
        <v>23</v>
      </c>
      <c r="D10" s="3">
        <v>24</v>
      </c>
      <c r="E10" s="3"/>
      <c r="F10" s="3">
        <v>35</v>
      </c>
      <c r="G10" s="3">
        <v>121</v>
      </c>
      <c r="H10" s="3">
        <v>80</v>
      </c>
      <c r="I10" s="3">
        <v>101</v>
      </c>
      <c r="J10" s="3">
        <v>28</v>
      </c>
      <c r="K10" s="3">
        <v>53</v>
      </c>
      <c r="L10" s="3">
        <v>140</v>
      </c>
      <c r="M10" s="3">
        <v>141</v>
      </c>
      <c r="N10" s="3">
        <v>57</v>
      </c>
      <c r="O10" s="3">
        <v>146</v>
      </c>
      <c r="P10" s="3">
        <v>28</v>
      </c>
      <c r="Q10" s="3">
        <f t="shared" ref="Q10:Q15" si="1">SUM(D10:P10)</f>
        <v>954</v>
      </c>
      <c r="R10" s="1">
        <f>Q10/S7</f>
        <v>0.53206915783602904</v>
      </c>
    </row>
    <row r="11" spans="1:19" x14ac:dyDescent="0.25">
      <c r="C11" s="3" t="s">
        <v>24</v>
      </c>
      <c r="D11" s="3">
        <v>1</v>
      </c>
      <c r="E11" s="3"/>
      <c r="F11" s="3">
        <v>1</v>
      </c>
      <c r="G11" s="3"/>
      <c r="H11" s="3"/>
      <c r="I11" s="3"/>
      <c r="J11" s="3"/>
      <c r="K11" s="3"/>
      <c r="L11" s="3"/>
      <c r="M11" s="3">
        <v>1</v>
      </c>
      <c r="N11" s="3"/>
      <c r="O11" s="3"/>
      <c r="P11" s="3"/>
      <c r="Q11" s="3">
        <f t="shared" si="1"/>
        <v>3</v>
      </c>
      <c r="R11" s="1">
        <f>Q11/S7</f>
        <v>1.6731734523145567E-3</v>
      </c>
    </row>
    <row r="12" spans="1:19" x14ac:dyDescent="0.25">
      <c r="C12" s="3" t="s">
        <v>25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>
        <f t="shared" si="1"/>
        <v>0</v>
      </c>
      <c r="R12" s="1">
        <f>Q12/S7</f>
        <v>0</v>
      </c>
    </row>
    <row r="13" spans="1:19" x14ac:dyDescent="0.25">
      <c r="C13" s="3" t="s">
        <v>26</v>
      </c>
      <c r="D13" s="3"/>
      <c r="E13" s="3"/>
      <c r="F13" s="3"/>
      <c r="G13" s="3"/>
      <c r="H13" s="3"/>
      <c r="I13" s="3"/>
      <c r="J13" s="3"/>
      <c r="K13" s="3">
        <v>1</v>
      </c>
      <c r="L13" s="3"/>
      <c r="M13" s="3">
        <v>1</v>
      </c>
      <c r="N13" s="3"/>
      <c r="O13" s="3"/>
      <c r="P13" s="3"/>
      <c r="Q13" s="3">
        <f t="shared" si="1"/>
        <v>2</v>
      </c>
      <c r="R13" s="1">
        <f>Q13/S7</f>
        <v>1.1154489682097045E-3</v>
      </c>
    </row>
    <row r="14" spans="1:19" x14ac:dyDescent="0.25">
      <c r="C14" s="3" t="s">
        <v>27</v>
      </c>
      <c r="D14" s="3"/>
      <c r="E14" s="3"/>
      <c r="F14" s="3"/>
      <c r="G14" s="3"/>
      <c r="H14" s="3"/>
      <c r="I14" s="3">
        <v>1</v>
      </c>
      <c r="J14" s="3"/>
      <c r="K14" s="3"/>
      <c r="L14" s="3"/>
      <c r="M14" s="3"/>
      <c r="N14" s="3"/>
      <c r="O14" s="3"/>
      <c r="P14" s="3"/>
      <c r="Q14" s="3">
        <f t="shared" si="1"/>
        <v>1</v>
      </c>
      <c r="R14" s="1">
        <f>Q14/S7</f>
        <v>5.5772448410485224E-4</v>
      </c>
    </row>
    <row r="15" spans="1:19" x14ac:dyDescent="0.25">
      <c r="C15" s="3" t="s">
        <v>28</v>
      </c>
      <c r="D15" s="3">
        <v>1</v>
      </c>
      <c r="E15" s="3"/>
      <c r="F15" s="3"/>
      <c r="G15" s="3"/>
      <c r="H15" s="3">
        <v>1</v>
      </c>
      <c r="I15" s="3"/>
      <c r="J15" s="3"/>
      <c r="K15" s="3"/>
      <c r="L15" s="3"/>
      <c r="M15" s="3">
        <v>1</v>
      </c>
      <c r="N15" s="3">
        <v>1</v>
      </c>
      <c r="O15" s="3"/>
      <c r="P15" s="3"/>
      <c r="Q15" s="3">
        <f t="shared" si="1"/>
        <v>4</v>
      </c>
      <c r="R15" s="1">
        <f>Q15/S7</f>
        <v>2.2308979364194089E-3</v>
      </c>
    </row>
    <row r="16" spans="1:19" x14ac:dyDescent="0.25">
      <c r="C16" s="4" t="s">
        <v>29</v>
      </c>
      <c r="D16" s="3">
        <v>1</v>
      </c>
      <c r="E16" s="3"/>
      <c r="F16" s="3"/>
      <c r="G16" s="3"/>
      <c r="H16" s="3">
        <v>2</v>
      </c>
      <c r="I16" s="3">
        <v>1</v>
      </c>
      <c r="J16" s="3"/>
      <c r="K16" s="3">
        <v>2</v>
      </c>
      <c r="L16" s="3">
        <v>1</v>
      </c>
      <c r="M16" s="3">
        <v>3</v>
      </c>
      <c r="N16" s="3">
        <v>2</v>
      </c>
      <c r="O16" s="3">
        <v>2</v>
      </c>
      <c r="P16" s="3"/>
      <c r="Q16" s="3">
        <f>SUM(D16:P16)</f>
        <v>14</v>
      </c>
      <c r="R16" s="1">
        <f>Q16/S7</f>
        <v>7.8081427774679309E-3</v>
      </c>
    </row>
    <row r="17" spans="1:19" x14ac:dyDescent="0.25">
      <c r="A17" s="2" t="s">
        <v>17</v>
      </c>
    </row>
    <row r="18" spans="1:19" x14ac:dyDescent="0.25">
      <c r="C18" s="3" t="s">
        <v>30</v>
      </c>
      <c r="D18" s="3"/>
      <c r="E18" s="3"/>
      <c r="F18" s="3"/>
      <c r="G18" s="3">
        <v>1</v>
      </c>
      <c r="H18" s="3"/>
      <c r="I18" s="3"/>
      <c r="J18" s="3"/>
      <c r="K18" s="3"/>
      <c r="L18" s="3">
        <v>5</v>
      </c>
      <c r="M18" s="3">
        <v>3</v>
      </c>
      <c r="N18" s="3">
        <v>1</v>
      </c>
      <c r="O18" s="3">
        <v>1</v>
      </c>
      <c r="P18" s="3"/>
      <c r="Q18" s="3">
        <f t="shared" ref="Q18:Q29" si="2">SUM(D18:P18)</f>
        <v>11</v>
      </c>
      <c r="R18" s="1">
        <f>Q18/S18</f>
        <v>1.5993021227100901E-3</v>
      </c>
      <c r="S18">
        <f>SUM(Q18:Q30)</f>
        <v>6878</v>
      </c>
    </row>
    <row r="19" spans="1:19" x14ac:dyDescent="0.25">
      <c r="C19" s="4" t="s">
        <v>31</v>
      </c>
      <c r="D19" s="3">
        <v>6</v>
      </c>
      <c r="E19" s="3"/>
      <c r="F19" s="3">
        <v>4</v>
      </c>
      <c r="G19" s="3">
        <v>1</v>
      </c>
      <c r="H19" s="3">
        <v>2</v>
      </c>
      <c r="I19" s="3"/>
      <c r="J19" s="3"/>
      <c r="K19" s="3"/>
      <c r="L19" s="3">
        <v>4</v>
      </c>
      <c r="M19" s="3">
        <v>3</v>
      </c>
      <c r="N19" s="3">
        <v>3</v>
      </c>
      <c r="O19" s="3"/>
      <c r="P19" s="3"/>
      <c r="Q19" s="3">
        <f t="shared" si="2"/>
        <v>23</v>
      </c>
      <c r="R19" s="1">
        <f>Q19/S18</f>
        <v>3.3439953474847339E-3</v>
      </c>
    </row>
    <row r="20" spans="1:19" x14ac:dyDescent="0.25">
      <c r="C20" s="3" t="s">
        <v>32</v>
      </c>
      <c r="D20" s="3">
        <v>5</v>
      </c>
      <c r="E20" s="3"/>
      <c r="F20" s="3"/>
      <c r="G20" s="3">
        <v>4</v>
      </c>
      <c r="H20" s="3">
        <v>9</v>
      </c>
      <c r="I20" s="3">
        <v>9</v>
      </c>
      <c r="J20" s="3">
        <v>3</v>
      </c>
      <c r="K20" s="3">
        <v>4</v>
      </c>
      <c r="L20" s="3">
        <v>11</v>
      </c>
      <c r="M20" s="3">
        <v>1</v>
      </c>
      <c r="N20" s="3">
        <v>4</v>
      </c>
      <c r="O20" s="3">
        <v>4</v>
      </c>
      <c r="P20" s="3">
        <v>4</v>
      </c>
      <c r="Q20" s="3">
        <f t="shared" si="2"/>
        <v>58</v>
      </c>
      <c r="R20" s="1">
        <f>Q20/S18</f>
        <v>8.4326839197441123E-3</v>
      </c>
    </row>
    <row r="21" spans="1:19" x14ac:dyDescent="0.25">
      <c r="C21" s="4" t="s">
        <v>33</v>
      </c>
      <c r="D21" s="3">
        <v>124</v>
      </c>
      <c r="E21" s="3"/>
      <c r="F21" s="3">
        <v>112</v>
      </c>
      <c r="G21" s="3">
        <v>353</v>
      </c>
      <c r="H21" s="3">
        <v>334</v>
      </c>
      <c r="I21" s="3">
        <v>275</v>
      </c>
      <c r="J21" s="3">
        <v>89</v>
      </c>
      <c r="K21" s="3">
        <v>138</v>
      </c>
      <c r="L21" s="3">
        <v>265</v>
      </c>
      <c r="M21" s="3">
        <v>246</v>
      </c>
      <c r="N21" s="3">
        <v>214</v>
      </c>
      <c r="O21" s="3">
        <v>330</v>
      </c>
      <c r="P21" s="3">
        <v>91</v>
      </c>
      <c r="Q21" s="3">
        <f t="shared" si="2"/>
        <v>2571</v>
      </c>
      <c r="R21" s="1">
        <f>Q21/S18</f>
        <v>0.37380052340796743</v>
      </c>
    </row>
    <row r="22" spans="1:19" x14ac:dyDescent="0.25">
      <c r="C22" s="4" t="s">
        <v>34</v>
      </c>
      <c r="D22" s="3">
        <v>13</v>
      </c>
      <c r="E22" s="3"/>
      <c r="F22" s="3">
        <v>11</v>
      </c>
      <c r="G22" s="3">
        <v>25</v>
      </c>
      <c r="H22" s="3">
        <v>34</v>
      </c>
      <c r="I22" s="3">
        <v>22</v>
      </c>
      <c r="J22" s="3">
        <v>11</v>
      </c>
      <c r="K22" s="3">
        <v>8</v>
      </c>
      <c r="L22" s="3">
        <v>39</v>
      </c>
      <c r="M22" s="3">
        <v>31</v>
      </c>
      <c r="N22" s="3">
        <v>13</v>
      </c>
      <c r="O22" s="3">
        <v>34</v>
      </c>
      <c r="P22" s="3">
        <v>8</v>
      </c>
      <c r="Q22" s="3">
        <f t="shared" si="2"/>
        <v>249</v>
      </c>
      <c r="R22" s="1">
        <f>Q22/S18</f>
        <v>3.6202384414073856E-2</v>
      </c>
    </row>
    <row r="23" spans="1:19" x14ac:dyDescent="0.25">
      <c r="C23" s="4" t="s">
        <v>35</v>
      </c>
      <c r="D23" s="3">
        <v>107</v>
      </c>
      <c r="E23" s="3"/>
      <c r="F23" s="3">
        <v>150</v>
      </c>
      <c r="G23" s="3">
        <v>529</v>
      </c>
      <c r="H23" s="3">
        <v>431</v>
      </c>
      <c r="I23" s="3">
        <v>352</v>
      </c>
      <c r="J23" s="3">
        <v>151</v>
      </c>
      <c r="K23" s="3">
        <v>177</v>
      </c>
      <c r="L23" s="3">
        <v>446</v>
      </c>
      <c r="M23" s="3">
        <v>291</v>
      </c>
      <c r="N23" s="3">
        <v>262</v>
      </c>
      <c r="O23" s="3">
        <v>569</v>
      </c>
      <c r="P23" s="3">
        <v>131</v>
      </c>
      <c r="Q23" s="3">
        <f t="shared" si="2"/>
        <v>3596</v>
      </c>
      <c r="R23" s="1">
        <f>Q23/S18</f>
        <v>0.52282640302413497</v>
      </c>
    </row>
    <row r="24" spans="1:19" x14ac:dyDescent="0.25">
      <c r="C24" s="4" t="s">
        <v>36</v>
      </c>
      <c r="D24" s="3"/>
      <c r="E24" s="3"/>
      <c r="F24" s="3"/>
      <c r="G24" s="3"/>
      <c r="H24" s="3">
        <v>3</v>
      </c>
      <c r="I24" s="3"/>
      <c r="J24" s="3"/>
      <c r="K24" s="3"/>
      <c r="L24" s="3"/>
      <c r="M24" s="3">
        <v>1</v>
      </c>
      <c r="N24" s="3"/>
      <c r="O24" s="3"/>
      <c r="P24" s="3"/>
      <c r="Q24" s="3">
        <f t="shared" si="2"/>
        <v>4</v>
      </c>
      <c r="R24" s="1">
        <f>Q24/S18</f>
        <v>5.8156440825821458E-4</v>
      </c>
    </row>
    <row r="25" spans="1:19" x14ac:dyDescent="0.25">
      <c r="C25" s="4" t="s">
        <v>37</v>
      </c>
      <c r="D25" s="3"/>
      <c r="E25" s="3"/>
      <c r="F25" s="3"/>
      <c r="G25" s="3">
        <v>1</v>
      </c>
      <c r="H25" s="3">
        <v>1</v>
      </c>
      <c r="I25" s="3"/>
      <c r="J25" s="3"/>
      <c r="K25" s="3"/>
      <c r="L25" s="3"/>
      <c r="M25" s="3"/>
      <c r="N25" s="3"/>
      <c r="O25" s="3"/>
      <c r="P25" s="3"/>
      <c r="Q25" s="3">
        <f t="shared" si="2"/>
        <v>2</v>
      </c>
      <c r="R25" s="1">
        <f>Q25/S18</f>
        <v>2.9078220412910729E-4</v>
      </c>
    </row>
    <row r="26" spans="1:19" x14ac:dyDescent="0.25">
      <c r="C26" s="4" t="s">
        <v>38</v>
      </c>
      <c r="D26" s="3">
        <v>18</v>
      </c>
      <c r="E26" s="3"/>
      <c r="F26" s="3">
        <v>9</v>
      </c>
      <c r="G26" s="3">
        <v>55</v>
      </c>
      <c r="H26" s="3">
        <v>22</v>
      </c>
      <c r="I26" s="3">
        <v>26</v>
      </c>
      <c r="J26" s="3">
        <v>10</v>
      </c>
      <c r="K26" s="3">
        <v>11</v>
      </c>
      <c r="L26" s="3">
        <v>55</v>
      </c>
      <c r="M26" s="3">
        <v>36</v>
      </c>
      <c r="N26" s="3">
        <v>20</v>
      </c>
      <c r="O26" s="3">
        <v>45</v>
      </c>
      <c r="P26" s="3">
        <v>14</v>
      </c>
      <c r="Q26" s="3">
        <f t="shared" si="2"/>
        <v>321</v>
      </c>
      <c r="R26" s="1">
        <f>Q26/S18</f>
        <v>4.6670543762721721E-2</v>
      </c>
    </row>
    <row r="27" spans="1:19" x14ac:dyDescent="0.25">
      <c r="C27" s="4" t="s">
        <v>39</v>
      </c>
      <c r="D27" s="3"/>
      <c r="E27" s="3"/>
      <c r="F27" s="3">
        <v>2</v>
      </c>
      <c r="G27" s="3">
        <v>2</v>
      </c>
      <c r="H27" s="3">
        <v>2</v>
      </c>
      <c r="I27" s="3"/>
      <c r="J27" s="3"/>
      <c r="K27" s="3"/>
      <c r="L27" s="3">
        <v>1</v>
      </c>
      <c r="M27" s="3"/>
      <c r="N27" s="3">
        <v>2</v>
      </c>
      <c r="O27" s="3"/>
      <c r="P27" s="3"/>
      <c r="Q27" s="3">
        <f t="shared" si="2"/>
        <v>9</v>
      </c>
      <c r="R27" s="1">
        <f>Q27/S18</f>
        <v>1.3085199185809829E-3</v>
      </c>
    </row>
    <row r="28" spans="1:19" x14ac:dyDescent="0.25">
      <c r="C28" s="4" t="s">
        <v>40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>
        <f t="shared" si="2"/>
        <v>0</v>
      </c>
      <c r="R28" s="1">
        <f>Q28/S18</f>
        <v>0</v>
      </c>
    </row>
    <row r="29" spans="1:19" x14ac:dyDescent="0.25">
      <c r="C29" s="4" t="s">
        <v>41</v>
      </c>
      <c r="D29" s="3">
        <v>2</v>
      </c>
      <c r="E29" s="3"/>
      <c r="F29" s="3"/>
      <c r="G29" s="3">
        <v>2</v>
      </c>
      <c r="H29" s="3">
        <v>5</v>
      </c>
      <c r="I29" s="3">
        <v>3</v>
      </c>
      <c r="J29" s="3">
        <v>1</v>
      </c>
      <c r="K29" s="3">
        <v>1</v>
      </c>
      <c r="L29" s="3">
        <v>2</v>
      </c>
      <c r="M29" s="3">
        <v>4</v>
      </c>
      <c r="N29" s="3"/>
      <c r="O29" s="3">
        <v>4</v>
      </c>
      <c r="P29" s="3"/>
      <c r="Q29" s="3">
        <f t="shared" si="2"/>
        <v>24</v>
      </c>
      <c r="R29" s="1">
        <f>Q29/S18</f>
        <v>3.4893864495492877E-3</v>
      </c>
    </row>
    <row r="30" spans="1:19" x14ac:dyDescent="0.25">
      <c r="C30" s="4" t="s">
        <v>29</v>
      </c>
      <c r="D30" s="3">
        <v>3</v>
      </c>
      <c r="E30" s="3"/>
      <c r="F30" s="3">
        <v>1</v>
      </c>
      <c r="G30" s="3"/>
      <c r="H30" s="3"/>
      <c r="I30" s="3">
        <v>1</v>
      </c>
      <c r="J30" s="3"/>
      <c r="K30" s="3">
        <v>2</v>
      </c>
      <c r="L30" s="3">
        <v>2</v>
      </c>
      <c r="M30" s="3"/>
      <c r="N30" s="3">
        <v>1</v>
      </c>
      <c r="O30" s="3"/>
      <c r="P30" s="3"/>
      <c r="Q30" s="3">
        <f>SUM(D30:P30)</f>
        <v>10</v>
      </c>
      <c r="R30" s="1">
        <f>Q30/S18</f>
        <v>1.4539110206455365E-3</v>
      </c>
    </row>
    <row r="31" spans="1:19" s="6" customFormat="1" ht="15.75" x14ac:dyDescent="0.25">
      <c r="A31" s="21"/>
      <c r="B31" s="22"/>
      <c r="C31" s="21" t="s">
        <v>50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7"/>
    </row>
    <row r="32" spans="1:19" x14ac:dyDescent="0.25">
      <c r="A32" s="2" t="s">
        <v>18</v>
      </c>
    </row>
    <row r="33" spans="1:19" x14ac:dyDescent="0.25">
      <c r="C33" s="4" t="s">
        <v>42</v>
      </c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>
        <f>SUM(D33:P33)</f>
        <v>1</v>
      </c>
      <c r="R33" s="1">
        <f>Q33/S33</f>
        <v>9.0909090909090912E-2</v>
      </c>
      <c r="S33">
        <f>SUM(Q33:Q38)</f>
        <v>11</v>
      </c>
    </row>
    <row r="34" spans="1:19" x14ac:dyDescent="0.25">
      <c r="C34" s="3" t="s">
        <v>43</v>
      </c>
      <c r="D34" s="3"/>
      <c r="E34" s="3"/>
      <c r="F34" s="3"/>
      <c r="G34" s="3"/>
      <c r="H34" s="3">
        <v>2</v>
      </c>
      <c r="I34" s="3">
        <v>1</v>
      </c>
      <c r="J34" s="3"/>
      <c r="K34" s="3"/>
      <c r="L34" s="3"/>
      <c r="M34" s="3"/>
      <c r="N34" s="3"/>
      <c r="O34" s="3"/>
      <c r="P34" s="3"/>
      <c r="Q34" s="3">
        <f>SUM(D34:P34)</f>
        <v>3</v>
      </c>
      <c r="R34" s="1">
        <f>Q34/S33</f>
        <v>0.27272727272727271</v>
      </c>
    </row>
    <row r="35" spans="1:19" x14ac:dyDescent="0.25">
      <c r="C35" s="3" t="s">
        <v>44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>
        <f>SUM(D35:P35)</f>
        <v>0</v>
      </c>
      <c r="R35" s="1">
        <f>Q35/S33</f>
        <v>0</v>
      </c>
    </row>
    <row r="36" spans="1:19" x14ac:dyDescent="0.25">
      <c r="C36" s="3" t="s">
        <v>45</v>
      </c>
      <c r="D36" s="3"/>
      <c r="E36" s="3"/>
      <c r="F36" s="3">
        <v>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>
        <f t="shared" ref="Q36:Q37" si="3">SUM(D36:P36)</f>
        <v>1</v>
      </c>
      <c r="R36" s="1">
        <f>Q36/S33</f>
        <v>9.0909090909090912E-2</v>
      </c>
    </row>
    <row r="37" spans="1:19" x14ac:dyDescent="0.25">
      <c r="C37" s="3" t="s">
        <v>46</v>
      </c>
      <c r="D37" s="3"/>
      <c r="E37" s="3"/>
      <c r="F37" s="3"/>
      <c r="G37" s="3"/>
      <c r="H37" s="3">
        <v>1</v>
      </c>
      <c r="I37" s="3">
        <v>1</v>
      </c>
      <c r="J37" s="3"/>
      <c r="K37" s="3"/>
      <c r="L37" s="3"/>
      <c r="M37" s="3"/>
      <c r="N37" s="3"/>
      <c r="O37" s="3"/>
      <c r="P37" s="3"/>
      <c r="Q37" s="3">
        <f t="shared" si="3"/>
        <v>2</v>
      </c>
      <c r="R37" s="1">
        <f>Q37/S33</f>
        <v>0.18181818181818182</v>
      </c>
    </row>
    <row r="38" spans="1:19" x14ac:dyDescent="0.25">
      <c r="C38" s="3" t="s">
        <v>29</v>
      </c>
      <c r="D38" s="3"/>
      <c r="E38" s="3"/>
      <c r="F38" s="3"/>
      <c r="G38" s="3"/>
      <c r="H38" s="3"/>
      <c r="I38" s="3">
        <v>2</v>
      </c>
      <c r="J38" s="3">
        <v>1</v>
      </c>
      <c r="K38" s="3">
        <v>1</v>
      </c>
      <c r="L38" s="3"/>
      <c r="M38" s="3"/>
      <c r="N38" s="3"/>
      <c r="O38" s="3"/>
      <c r="P38" s="3"/>
      <c r="Q38" s="3">
        <f>SUM(D38:P38)</f>
        <v>4</v>
      </c>
      <c r="R38" s="1">
        <f>Q38/S33</f>
        <v>0.36363636363636365</v>
      </c>
    </row>
    <row r="39" spans="1:19" x14ac:dyDescent="0.25">
      <c r="A39" s="2" t="s">
        <v>19</v>
      </c>
      <c r="F39" s="5"/>
    </row>
    <row r="40" spans="1:19" x14ac:dyDescent="0.25">
      <c r="C40" s="4" t="s">
        <v>29</v>
      </c>
      <c r="D40" s="3"/>
      <c r="E40" s="3"/>
      <c r="F40" s="3"/>
      <c r="G40" s="3"/>
      <c r="H40" s="3">
        <v>1</v>
      </c>
      <c r="I40" s="3">
        <v>0</v>
      </c>
      <c r="J40" s="3">
        <v>0</v>
      </c>
      <c r="K40" s="3">
        <v>1</v>
      </c>
      <c r="L40" s="3"/>
      <c r="M40" s="3">
        <v>0</v>
      </c>
      <c r="N40" s="3">
        <v>0</v>
      </c>
      <c r="O40" s="3"/>
      <c r="P40" s="3"/>
      <c r="Q40" s="3">
        <f>SUM(D40:P40)</f>
        <v>2</v>
      </c>
      <c r="R40" s="1">
        <f>Q40/S40</f>
        <v>1</v>
      </c>
      <c r="S40">
        <f>SUM(D40:P40)</f>
        <v>2</v>
      </c>
    </row>
    <row r="41" spans="1:19" s="6" customFormat="1" ht="15.75" x14ac:dyDescent="0.25">
      <c r="A41" s="21"/>
      <c r="B41" s="22"/>
      <c r="C41" s="21" t="s">
        <v>48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7"/>
    </row>
    <row r="42" spans="1:19" x14ac:dyDescent="0.25">
      <c r="A42" s="2" t="s">
        <v>16</v>
      </c>
    </row>
    <row r="43" spans="1:19" x14ac:dyDescent="0.25">
      <c r="C43" s="3" t="s">
        <v>20</v>
      </c>
      <c r="D43" s="3">
        <v>11</v>
      </c>
      <c r="E43" s="3">
        <v>117</v>
      </c>
      <c r="F43" s="3">
        <v>1</v>
      </c>
      <c r="G43" s="3"/>
      <c r="H43" s="3">
        <v>1</v>
      </c>
      <c r="I43" s="3"/>
      <c r="J43" s="3"/>
      <c r="K43" s="3"/>
      <c r="L43" s="3"/>
      <c r="M43" s="3"/>
      <c r="N43" s="3"/>
      <c r="O43" s="3"/>
      <c r="P43" s="3"/>
      <c r="Q43" s="3">
        <f>SUM(D43:P43)</f>
        <v>130</v>
      </c>
      <c r="R43" s="1">
        <f>Q43/S43</f>
        <v>0.37463976945244959</v>
      </c>
      <c r="S43">
        <f>SUM(Q43:Q52)</f>
        <v>347</v>
      </c>
    </row>
    <row r="44" spans="1:19" x14ac:dyDescent="0.25">
      <c r="C44" s="3" t="s">
        <v>21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>
        <f>SUM(D44:P44)</f>
        <v>0</v>
      </c>
      <c r="R44" s="1">
        <f>Q44/S43</f>
        <v>0</v>
      </c>
    </row>
    <row r="45" spans="1:19" x14ac:dyDescent="0.25">
      <c r="C45" s="3" t="s">
        <v>22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>
        <f>SUM(D45:P45)</f>
        <v>0</v>
      </c>
      <c r="R45" s="1">
        <f>Q45/S43</f>
        <v>0</v>
      </c>
    </row>
    <row r="46" spans="1:19" x14ac:dyDescent="0.25">
      <c r="C46" s="3" t="s">
        <v>23</v>
      </c>
      <c r="D46" s="3">
        <v>9</v>
      </c>
      <c r="E46" s="3">
        <v>196</v>
      </c>
      <c r="F46" s="3">
        <v>7</v>
      </c>
      <c r="G46" s="3"/>
      <c r="H46" s="3">
        <v>5</v>
      </c>
      <c r="I46" s="3"/>
      <c r="J46" s="3"/>
      <c r="K46" s="3"/>
      <c r="L46" s="3"/>
      <c r="M46" s="3"/>
      <c r="N46" s="3"/>
      <c r="O46" s="3"/>
      <c r="P46" s="3"/>
      <c r="Q46" s="3">
        <f t="shared" ref="Q46:Q51" si="4">SUM(D46:P46)</f>
        <v>217</v>
      </c>
      <c r="R46" s="1">
        <f>Q46/S43</f>
        <v>0.62536023054755041</v>
      </c>
    </row>
    <row r="47" spans="1:19" x14ac:dyDescent="0.25">
      <c r="C47" s="3" t="s">
        <v>24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>
        <f t="shared" si="4"/>
        <v>0</v>
      </c>
      <c r="R47" s="1">
        <f>Q47/S43</f>
        <v>0</v>
      </c>
    </row>
    <row r="48" spans="1:19" x14ac:dyDescent="0.25">
      <c r="C48" s="3" t="s">
        <v>25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>
        <f t="shared" si="4"/>
        <v>0</v>
      </c>
      <c r="R48" s="1">
        <f>Q48/S43</f>
        <v>0</v>
      </c>
    </row>
    <row r="49" spans="1:19" x14ac:dyDescent="0.25">
      <c r="C49" s="3" t="s">
        <v>26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>
        <f t="shared" si="4"/>
        <v>0</v>
      </c>
      <c r="R49" s="1">
        <f>Q49/S43</f>
        <v>0</v>
      </c>
    </row>
    <row r="50" spans="1:19" x14ac:dyDescent="0.25">
      <c r="C50" s="3" t="s">
        <v>27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>
        <f t="shared" si="4"/>
        <v>0</v>
      </c>
      <c r="R50" s="1">
        <f>Q50/S43</f>
        <v>0</v>
      </c>
    </row>
    <row r="51" spans="1:19" x14ac:dyDescent="0.25">
      <c r="C51" s="3" t="s">
        <v>28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>
        <f t="shared" si="4"/>
        <v>0</v>
      </c>
      <c r="R51" s="1">
        <f>Q51/S43</f>
        <v>0</v>
      </c>
    </row>
    <row r="52" spans="1:19" x14ac:dyDescent="0.25">
      <c r="C52" s="4" t="s">
        <v>29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>
        <f>SUM(D52:P52)</f>
        <v>0</v>
      </c>
      <c r="R52" s="1">
        <f>Q52/S43</f>
        <v>0</v>
      </c>
    </row>
    <row r="53" spans="1:19" x14ac:dyDescent="0.25">
      <c r="A53" s="2" t="s">
        <v>17</v>
      </c>
    </row>
    <row r="54" spans="1:19" x14ac:dyDescent="0.25">
      <c r="C54" s="3" t="s">
        <v>30</v>
      </c>
      <c r="D54" s="3"/>
      <c r="E54" s="3">
        <v>2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>
        <f t="shared" ref="Q54:Q65" si="5">SUM(D54:P54)</f>
        <v>2</v>
      </c>
      <c r="R54" s="1">
        <f>Q54/S54</f>
        <v>1.6920473773265651E-3</v>
      </c>
      <c r="S54">
        <f>SUM(Q54:Q66)</f>
        <v>1182</v>
      </c>
    </row>
    <row r="55" spans="1:19" x14ac:dyDescent="0.25">
      <c r="C55" s="4" t="s">
        <v>31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>
        <f t="shared" si="5"/>
        <v>0</v>
      </c>
      <c r="R55" s="1">
        <f>Q55/S54</f>
        <v>0</v>
      </c>
    </row>
    <row r="56" spans="1:19" x14ac:dyDescent="0.25">
      <c r="C56" s="3" t="s">
        <v>32</v>
      </c>
      <c r="D56" s="3">
        <v>5</v>
      </c>
      <c r="E56" s="3">
        <v>7</v>
      </c>
      <c r="F56" s="3">
        <v>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>
        <f t="shared" si="5"/>
        <v>13</v>
      </c>
      <c r="R56" s="1">
        <f>Q56/S54</f>
        <v>1.0998307952622674E-2</v>
      </c>
    </row>
    <row r="57" spans="1:19" x14ac:dyDescent="0.25">
      <c r="C57" s="4" t="s">
        <v>33</v>
      </c>
      <c r="D57" s="3">
        <v>29</v>
      </c>
      <c r="E57" s="3">
        <v>408</v>
      </c>
      <c r="F57" s="3">
        <v>20</v>
      </c>
      <c r="G57" s="3"/>
      <c r="H57" s="3">
        <v>18</v>
      </c>
      <c r="I57" s="3"/>
      <c r="J57" s="3"/>
      <c r="K57" s="3"/>
      <c r="L57" s="3"/>
      <c r="M57" s="3"/>
      <c r="N57" s="3"/>
      <c r="O57" s="3"/>
      <c r="P57" s="3"/>
      <c r="Q57" s="3">
        <f t="shared" si="5"/>
        <v>475</v>
      </c>
      <c r="R57" s="1">
        <f>Q57/S54</f>
        <v>0.40186125211505924</v>
      </c>
    </row>
    <row r="58" spans="1:19" x14ac:dyDescent="0.25">
      <c r="C58" s="4" t="s">
        <v>34</v>
      </c>
      <c r="D58" s="3">
        <v>6</v>
      </c>
      <c r="E58" s="3">
        <v>48</v>
      </c>
      <c r="F58" s="3">
        <v>2</v>
      </c>
      <c r="G58" s="3"/>
      <c r="H58" s="3">
        <v>2</v>
      </c>
      <c r="I58" s="3"/>
      <c r="J58" s="3"/>
      <c r="K58" s="3"/>
      <c r="L58" s="3"/>
      <c r="M58" s="3"/>
      <c r="N58" s="3"/>
      <c r="O58" s="3"/>
      <c r="P58" s="3"/>
      <c r="Q58" s="3">
        <f t="shared" si="5"/>
        <v>58</v>
      </c>
      <c r="R58" s="1">
        <f>Q58/S54</f>
        <v>4.9069373942470386E-2</v>
      </c>
    </row>
    <row r="59" spans="1:19" x14ac:dyDescent="0.25">
      <c r="C59" s="4" t="s">
        <v>35</v>
      </c>
      <c r="D59" s="3">
        <v>22</v>
      </c>
      <c r="E59" s="3">
        <v>492</v>
      </c>
      <c r="F59" s="3">
        <v>18</v>
      </c>
      <c r="G59" s="3"/>
      <c r="H59" s="3">
        <v>10</v>
      </c>
      <c r="I59" s="3"/>
      <c r="J59" s="3"/>
      <c r="K59" s="3"/>
      <c r="L59" s="3"/>
      <c r="M59" s="3"/>
      <c r="N59" s="3"/>
      <c r="O59" s="3"/>
      <c r="P59" s="3"/>
      <c r="Q59" s="3">
        <f t="shared" si="5"/>
        <v>542</v>
      </c>
      <c r="R59" s="1">
        <f>Q59/S54</f>
        <v>0.45854483925549916</v>
      </c>
    </row>
    <row r="60" spans="1:19" x14ac:dyDescent="0.25">
      <c r="C60" s="4" t="s">
        <v>36</v>
      </c>
      <c r="D60" s="3"/>
      <c r="E60" s="3">
        <v>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>
        <f t="shared" si="5"/>
        <v>1</v>
      </c>
      <c r="R60" s="1">
        <f>Q60/S54</f>
        <v>8.4602368866328254E-4</v>
      </c>
    </row>
    <row r="61" spans="1:19" x14ac:dyDescent="0.25">
      <c r="C61" s="4" t="s">
        <v>37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>
        <f t="shared" si="5"/>
        <v>0</v>
      </c>
      <c r="R61" s="1">
        <f>Q61/S54</f>
        <v>0</v>
      </c>
    </row>
    <row r="62" spans="1:19" x14ac:dyDescent="0.25">
      <c r="C62" s="4" t="s">
        <v>38</v>
      </c>
      <c r="D62" s="3">
        <v>3</v>
      </c>
      <c r="E62" s="3">
        <v>73</v>
      </c>
      <c r="F62" s="3"/>
      <c r="G62" s="3"/>
      <c r="H62" s="3">
        <v>1</v>
      </c>
      <c r="I62" s="3"/>
      <c r="J62" s="3"/>
      <c r="K62" s="3"/>
      <c r="L62" s="3"/>
      <c r="M62" s="3"/>
      <c r="N62" s="3"/>
      <c r="O62" s="3"/>
      <c r="P62" s="3"/>
      <c r="Q62" s="3">
        <f t="shared" si="5"/>
        <v>77</v>
      </c>
      <c r="R62" s="1">
        <f>Q62/S54</f>
        <v>6.5143824027072764E-2</v>
      </c>
    </row>
    <row r="63" spans="1:19" x14ac:dyDescent="0.25">
      <c r="C63" s="4" t="s">
        <v>39</v>
      </c>
      <c r="D63" s="3">
        <v>1</v>
      </c>
      <c r="E63" s="3">
        <v>2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>
        <f t="shared" si="5"/>
        <v>3</v>
      </c>
      <c r="R63" s="1">
        <f>Q63/S54</f>
        <v>2.5380710659898475E-3</v>
      </c>
    </row>
    <row r="64" spans="1:19" x14ac:dyDescent="0.25">
      <c r="C64" s="4" t="s">
        <v>40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>
        <f t="shared" si="5"/>
        <v>0</v>
      </c>
      <c r="R64" s="1">
        <f>Q64/S54</f>
        <v>0</v>
      </c>
    </row>
    <row r="65" spans="1:19" x14ac:dyDescent="0.25">
      <c r="C65" s="4" t="s">
        <v>41</v>
      </c>
      <c r="D65" s="3"/>
      <c r="E65" s="3">
        <v>9</v>
      </c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>
        <f t="shared" si="5"/>
        <v>9</v>
      </c>
      <c r="R65" s="1">
        <f>Q65/S54</f>
        <v>7.6142131979695434E-3</v>
      </c>
    </row>
    <row r="66" spans="1:19" x14ac:dyDescent="0.25">
      <c r="C66" s="4" t="s">
        <v>29</v>
      </c>
      <c r="D66" s="3">
        <v>1</v>
      </c>
      <c r="E66" s="3">
        <v>1</v>
      </c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>
        <f>SUM(D66:P66)</f>
        <v>2</v>
      </c>
      <c r="R66" s="1">
        <f>Q66/S54</f>
        <v>1.6920473773265651E-3</v>
      </c>
    </row>
    <row r="67" spans="1:19" s="6" customFormat="1" ht="15.75" x14ac:dyDescent="0.25">
      <c r="A67" s="21"/>
      <c r="B67" s="22"/>
      <c r="C67" s="21" t="s">
        <v>51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7"/>
    </row>
    <row r="68" spans="1:19" x14ac:dyDescent="0.25">
      <c r="A68" s="2" t="s">
        <v>18</v>
      </c>
    </row>
    <row r="69" spans="1:19" x14ac:dyDescent="0.25">
      <c r="C69" s="4" t="s">
        <v>42</v>
      </c>
      <c r="D69" s="3"/>
      <c r="E69" s="3">
        <v>1</v>
      </c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>
        <f>SUM(D69:P69)</f>
        <v>1</v>
      </c>
      <c r="R69" s="1">
        <f>Q69/S69</f>
        <v>0.5</v>
      </c>
      <c r="S69">
        <f>SUM(Q69:Q74)</f>
        <v>2</v>
      </c>
    </row>
    <row r="70" spans="1:19" x14ac:dyDescent="0.25">
      <c r="C70" s="3" t="s">
        <v>43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>
        <f>SUM(D70:P70)</f>
        <v>0</v>
      </c>
      <c r="R70" s="1">
        <f>Q70/S69</f>
        <v>0</v>
      </c>
    </row>
    <row r="71" spans="1:19" x14ac:dyDescent="0.25">
      <c r="C71" s="3" t="s">
        <v>44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>
        <f>SUM(D71:P71)</f>
        <v>0</v>
      </c>
      <c r="R71" s="1">
        <f>Q71/S69</f>
        <v>0</v>
      </c>
    </row>
    <row r="72" spans="1:19" x14ac:dyDescent="0.25">
      <c r="C72" s="3" t="s">
        <v>45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>
        <f t="shared" ref="Q72:Q73" si="6">SUM(D72:P72)</f>
        <v>0</v>
      </c>
      <c r="R72" s="1">
        <f>Q72/S69</f>
        <v>0</v>
      </c>
    </row>
    <row r="73" spans="1:19" x14ac:dyDescent="0.25">
      <c r="C73" s="3" t="s">
        <v>46</v>
      </c>
      <c r="D73" s="3"/>
      <c r="E73" s="3">
        <v>1</v>
      </c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>
        <f t="shared" si="6"/>
        <v>1</v>
      </c>
      <c r="R73" s="1">
        <f>Q73/S69</f>
        <v>0.5</v>
      </c>
    </row>
    <row r="74" spans="1:19" x14ac:dyDescent="0.25">
      <c r="C74" s="3" t="s">
        <v>29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>
        <f>SUM(D74:P74)</f>
        <v>0</v>
      </c>
      <c r="R74" s="1">
        <f>Q74/S69</f>
        <v>0</v>
      </c>
    </row>
    <row r="75" spans="1:19" x14ac:dyDescent="0.25">
      <c r="A75" s="2" t="s">
        <v>19</v>
      </c>
      <c r="F75" s="5"/>
    </row>
    <row r="76" spans="1:19" x14ac:dyDescent="0.25">
      <c r="C76" s="4" t="s">
        <v>29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>
        <f>SUM(D76:P76)</f>
        <v>0</v>
      </c>
      <c r="R76" s="24">
        <v>1</v>
      </c>
    </row>
    <row r="77" spans="1:19" s="6" customFormat="1" ht="15.75" x14ac:dyDescent="0.25">
      <c r="A77" s="21"/>
      <c r="B77" s="22"/>
      <c r="C77" s="21" t="s">
        <v>49</v>
      </c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7"/>
    </row>
    <row r="78" spans="1:19" x14ac:dyDescent="0.25">
      <c r="A78" s="2" t="s">
        <v>16</v>
      </c>
    </row>
    <row r="79" spans="1:19" x14ac:dyDescent="0.25">
      <c r="C79" s="3" t="s">
        <v>20</v>
      </c>
      <c r="D79" s="3">
        <f t="shared" ref="D79:P79" si="7">D7+D43</f>
        <v>83</v>
      </c>
      <c r="E79" s="3">
        <f t="shared" si="7"/>
        <v>117</v>
      </c>
      <c r="F79" s="3">
        <f t="shared" si="7"/>
        <v>20</v>
      </c>
      <c r="G79" s="3">
        <f t="shared" si="7"/>
        <v>83</v>
      </c>
      <c r="H79" s="3">
        <f t="shared" si="7"/>
        <v>108</v>
      </c>
      <c r="I79" s="3">
        <f t="shared" si="7"/>
        <v>69</v>
      </c>
      <c r="J79" s="3">
        <f t="shared" si="7"/>
        <v>27</v>
      </c>
      <c r="K79" s="3">
        <f t="shared" si="7"/>
        <v>49</v>
      </c>
      <c r="L79" s="3">
        <f t="shared" si="7"/>
        <v>101</v>
      </c>
      <c r="M79" s="3">
        <f t="shared" si="7"/>
        <v>88</v>
      </c>
      <c r="N79" s="3">
        <f t="shared" si="7"/>
        <v>50</v>
      </c>
      <c r="O79" s="3">
        <f t="shared" si="7"/>
        <v>112</v>
      </c>
      <c r="P79" s="3">
        <f t="shared" si="7"/>
        <v>36</v>
      </c>
      <c r="Q79" s="3">
        <f>SUM(D79:P79)</f>
        <v>943</v>
      </c>
      <c r="R79" s="1">
        <f>Q79/S79</f>
        <v>0.44065420560747665</v>
      </c>
      <c r="S79">
        <f>SUM(Q79:Q88)</f>
        <v>2140</v>
      </c>
    </row>
    <row r="80" spans="1:19" x14ac:dyDescent="0.25">
      <c r="C80" s="3" t="s">
        <v>21</v>
      </c>
      <c r="D80" s="3">
        <f t="shared" ref="D80:P80" si="8">D8+D44</f>
        <v>0</v>
      </c>
      <c r="E80" s="3">
        <f t="shared" si="8"/>
        <v>0</v>
      </c>
      <c r="F80" s="3">
        <f t="shared" si="8"/>
        <v>0</v>
      </c>
      <c r="G80" s="3">
        <f t="shared" si="8"/>
        <v>1</v>
      </c>
      <c r="H80" s="3">
        <f t="shared" si="8"/>
        <v>0</v>
      </c>
      <c r="I80" s="3">
        <f t="shared" si="8"/>
        <v>0</v>
      </c>
      <c r="J80" s="3">
        <f t="shared" si="8"/>
        <v>0</v>
      </c>
      <c r="K80" s="3">
        <f t="shared" si="8"/>
        <v>0</v>
      </c>
      <c r="L80" s="3">
        <f t="shared" si="8"/>
        <v>0</v>
      </c>
      <c r="M80" s="3">
        <f t="shared" si="8"/>
        <v>0</v>
      </c>
      <c r="N80" s="3">
        <f t="shared" si="8"/>
        <v>0</v>
      </c>
      <c r="O80" s="3">
        <f t="shared" si="8"/>
        <v>1</v>
      </c>
      <c r="P80" s="3">
        <f t="shared" si="8"/>
        <v>0</v>
      </c>
      <c r="Q80" s="3">
        <f>SUM(D80:P80)</f>
        <v>2</v>
      </c>
      <c r="R80" s="1">
        <f>Q80/S79</f>
        <v>9.3457943925233649E-4</v>
      </c>
    </row>
    <row r="81" spans="1:19" x14ac:dyDescent="0.25">
      <c r="C81" s="3" t="s">
        <v>22</v>
      </c>
      <c r="D81" s="3">
        <f t="shared" ref="D81:P81" si="9">D9+D45</f>
        <v>0</v>
      </c>
      <c r="E81" s="3">
        <f t="shared" si="9"/>
        <v>0</v>
      </c>
      <c r="F81" s="3">
        <f t="shared" si="9"/>
        <v>0</v>
      </c>
      <c r="G81" s="3">
        <f t="shared" si="9"/>
        <v>0</v>
      </c>
      <c r="H81" s="3">
        <f t="shared" si="9"/>
        <v>0</v>
      </c>
      <c r="I81" s="3">
        <f t="shared" si="9"/>
        <v>0</v>
      </c>
      <c r="J81" s="3">
        <f t="shared" si="9"/>
        <v>0</v>
      </c>
      <c r="K81" s="3">
        <f t="shared" si="9"/>
        <v>0</v>
      </c>
      <c r="L81" s="3">
        <f t="shared" si="9"/>
        <v>0</v>
      </c>
      <c r="M81" s="3">
        <f t="shared" si="9"/>
        <v>0</v>
      </c>
      <c r="N81" s="3">
        <f t="shared" si="9"/>
        <v>0</v>
      </c>
      <c r="O81" s="3">
        <f t="shared" si="9"/>
        <v>0</v>
      </c>
      <c r="P81" s="3">
        <f t="shared" si="9"/>
        <v>0</v>
      </c>
      <c r="Q81" s="3">
        <f>SUM(D81:P81)</f>
        <v>0</v>
      </c>
      <c r="R81" s="1">
        <f>Q81/S79</f>
        <v>0</v>
      </c>
    </row>
    <row r="82" spans="1:19" x14ac:dyDescent="0.25">
      <c r="C82" s="3" t="s">
        <v>23</v>
      </c>
      <c r="D82" s="3">
        <f t="shared" ref="D82:P82" si="10">D10+D46</f>
        <v>33</v>
      </c>
      <c r="E82" s="3">
        <f t="shared" si="10"/>
        <v>196</v>
      </c>
      <c r="F82" s="3">
        <f t="shared" si="10"/>
        <v>42</v>
      </c>
      <c r="G82" s="3">
        <f t="shared" si="10"/>
        <v>121</v>
      </c>
      <c r="H82" s="3">
        <f t="shared" si="10"/>
        <v>85</v>
      </c>
      <c r="I82" s="3">
        <f t="shared" si="10"/>
        <v>101</v>
      </c>
      <c r="J82" s="3">
        <f t="shared" si="10"/>
        <v>28</v>
      </c>
      <c r="K82" s="3">
        <f t="shared" si="10"/>
        <v>53</v>
      </c>
      <c r="L82" s="3">
        <f t="shared" si="10"/>
        <v>140</v>
      </c>
      <c r="M82" s="3">
        <f t="shared" si="10"/>
        <v>141</v>
      </c>
      <c r="N82" s="3">
        <f t="shared" si="10"/>
        <v>57</v>
      </c>
      <c r="O82" s="3">
        <f t="shared" si="10"/>
        <v>146</v>
      </c>
      <c r="P82" s="3">
        <f t="shared" si="10"/>
        <v>28</v>
      </c>
      <c r="Q82" s="3">
        <f t="shared" ref="Q82:Q87" si="11">SUM(D82:P82)</f>
        <v>1171</v>
      </c>
      <c r="R82" s="1">
        <f>Q82/S79</f>
        <v>0.547196261682243</v>
      </c>
    </row>
    <row r="83" spans="1:19" x14ac:dyDescent="0.25">
      <c r="C83" s="3" t="s">
        <v>24</v>
      </c>
      <c r="D83" s="3">
        <f t="shared" ref="D83:P83" si="12">D11+D47</f>
        <v>1</v>
      </c>
      <c r="E83" s="3">
        <f t="shared" si="12"/>
        <v>0</v>
      </c>
      <c r="F83" s="3">
        <f t="shared" si="12"/>
        <v>1</v>
      </c>
      <c r="G83" s="3">
        <f t="shared" si="12"/>
        <v>0</v>
      </c>
      <c r="H83" s="3">
        <f t="shared" si="12"/>
        <v>0</v>
      </c>
      <c r="I83" s="3">
        <f t="shared" si="12"/>
        <v>0</v>
      </c>
      <c r="J83" s="3">
        <f t="shared" si="12"/>
        <v>0</v>
      </c>
      <c r="K83" s="3">
        <f t="shared" si="12"/>
        <v>0</v>
      </c>
      <c r="L83" s="3">
        <f t="shared" si="12"/>
        <v>0</v>
      </c>
      <c r="M83" s="3">
        <f t="shared" si="12"/>
        <v>1</v>
      </c>
      <c r="N83" s="3">
        <f t="shared" si="12"/>
        <v>0</v>
      </c>
      <c r="O83" s="3">
        <f t="shared" si="12"/>
        <v>0</v>
      </c>
      <c r="P83" s="3">
        <f t="shared" si="12"/>
        <v>0</v>
      </c>
      <c r="Q83" s="3">
        <f t="shared" si="11"/>
        <v>3</v>
      </c>
      <c r="R83" s="1">
        <f>Q83/S79</f>
        <v>1.4018691588785046E-3</v>
      </c>
    </row>
    <row r="84" spans="1:19" x14ac:dyDescent="0.25">
      <c r="C84" s="3" t="s">
        <v>25</v>
      </c>
      <c r="D84" s="3">
        <f t="shared" ref="D84:P84" si="13">D12+D48</f>
        <v>0</v>
      </c>
      <c r="E84" s="3">
        <f t="shared" si="13"/>
        <v>0</v>
      </c>
      <c r="F84" s="3">
        <f t="shared" si="13"/>
        <v>0</v>
      </c>
      <c r="G84" s="3">
        <f t="shared" si="13"/>
        <v>0</v>
      </c>
      <c r="H84" s="3">
        <f t="shared" si="13"/>
        <v>0</v>
      </c>
      <c r="I84" s="3">
        <f t="shared" si="13"/>
        <v>0</v>
      </c>
      <c r="J84" s="3">
        <f t="shared" si="13"/>
        <v>0</v>
      </c>
      <c r="K84" s="3">
        <f t="shared" si="13"/>
        <v>0</v>
      </c>
      <c r="L84" s="3">
        <f t="shared" si="13"/>
        <v>0</v>
      </c>
      <c r="M84" s="3">
        <f t="shared" si="13"/>
        <v>0</v>
      </c>
      <c r="N84" s="3">
        <f t="shared" si="13"/>
        <v>0</v>
      </c>
      <c r="O84" s="3">
        <f t="shared" si="13"/>
        <v>0</v>
      </c>
      <c r="P84" s="3">
        <f t="shared" si="13"/>
        <v>0</v>
      </c>
      <c r="Q84" s="3">
        <f t="shared" si="11"/>
        <v>0</v>
      </c>
      <c r="R84" s="1">
        <f>Q84/S79</f>
        <v>0</v>
      </c>
    </row>
    <row r="85" spans="1:19" x14ac:dyDescent="0.25">
      <c r="C85" s="3" t="s">
        <v>26</v>
      </c>
      <c r="D85" s="3">
        <f t="shared" ref="D85:P85" si="14">D13+D49</f>
        <v>0</v>
      </c>
      <c r="E85" s="3">
        <f t="shared" si="14"/>
        <v>0</v>
      </c>
      <c r="F85" s="3">
        <f t="shared" si="14"/>
        <v>0</v>
      </c>
      <c r="G85" s="3">
        <f t="shared" si="14"/>
        <v>0</v>
      </c>
      <c r="H85" s="3">
        <f t="shared" si="14"/>
        <v>0</v>
      </c>
      <c r="I85" s="3">
        <f t="shared" si="14"/>
        <v>0</v>
      </c>
      <c r="J85" s="3">
        <f t="shared" si="14"/>
        <v>0</v>
      </c>
      <c r="K85" s="3">
        <f t="shared" si="14"/>
        <v>1</v>
      </c>
      <c r="L85" s="3">
        <f t="shared" si="14"/>
        <v>0</v>
      </c>
      <c r="M85" s="3">
        <f t="shared" si="14"/>
        <v>1</v>
      </c>
      <c r="N85" s="3">
        <f t="shared" si="14"/>
        <v>0</v>
      </c>
      <c r="O85" s="3">
        <f t="shared" si="14"/>
        <v>0</v>
      </c>
      <c r="P85" s="3">
        <f t="shared" si="14"/>
        <v>0</v>
      </c>
      <c r="Q85" s="3">
        <f t="shared" si="11"/>
        <v>2</v>
      </c>
      <c r="R85" s="1">
        <f>Q85/S79</f>
        <v>9.3457943925233649E-4</v>
      </c>
    </row>
    <row r="86" spans="1:19" x14ac:dyDescent="0.25">
      <c r="C86" s="3" t="s">
        <v>27</v>
      </c>
      <c r="D86" s="3">
        <f t="shared" ref="D86:P86" si="15">D14+D50</f>
        <v>0</v>
      </c>
      <c r="E86" s="3">
        <f t="shared" si="15"/>
        <v>0</v>
      </c>
      <c r="F86" s="3">
        <f t="shared" si="15"/>
        <v>0</v>
      </c>
      <c r="G86" s="3">
        <f t="shared" si="15"/>
        <v>0</v>
      </c>
      <c r="H86" s="3">
        <f t="shared" si="15"/>
        <v>0</v>
      </c>
      <c r="I86" s="3">
        <f t="shared" si="15"/>
        <v>1</v>
      </c>
      <c r="J86" s="3">
        <f t="shared" si="15"/>
        <v>0</v>
      </c>
      <c r="K86" s="3">
        <f t="shared" si="15"/>
        <v>0</v>
      </c>
      <c r="L86" s="3">
        <f t="shared" si="15"/>
        <v>0</v>
      </c>
      <c r="M86" s="3">
        <f t="shared" si="15"/>
        <v>0</v>
      </c>
      <c r="N86" s="3">
        <f t="shared" si="15"/>
        <v>0</v>
      </c>
      <c r="O86" s="3">
        <f t="shared" si="15"/>
        <v>0</v>
      </c>
      <c r="P86" s="3">
        <f t="shared" si="15"/>
        <v>0</v>
      </c>
      <c r="Q86" s="3">
        <f t="shared" si="11"/>
        <v>1</v>
      </c>
      <c r="R86" s="1">
        <f>Q86/S79</f>
        <v>4.6728971962616824E-4</v>
      </c>
    </row>
    <row r="87" spans="1:19" x14ac:dyDescent="0.25">
      <c r="C87" s="3" t="s">
        <v>28</v>
      </c>
      <c r="D87" s="3">
        <f t="shared" ref="D87:P87" si="16">D15+D51</f>
        <v>1</v>
      </c>
      <c r="E87" s="3">
        <f t="shared" si="16"/>
        <v>0</v>
      </c>
      <c r="F87" s="3">
        <f t="shared" si="16"/>
        <v>0</v>
      </c>
      <c r="G87" s="3">
        <f t="shared" si="16"/>
        <v>0</v>
      </c>
      <c r="H87" s="3">
        <f t="shared" si="16"/>
        <v>1</v>
      </c>
      <c r="I87" s="3">
        <f t="shared" si="16"/>
        <v>0</v>
      </c>
      <c r="J87" s="3">
        <f t="shared" si="16"/>
        <v>0</v>
      </c>
      <c r="K87" s="3">
        <f t="shared" si="16"/>
        <v>0</v>
      </c>
      <c r="L87" s="3">
        <f t="shared" si="16"/>
        <v>0</v>
      </c>
      <c r="M87" s="3">
        <f t="shared" si="16"/>
        <v>1</v>
      </c>
      <c r="N87" s="3">
        <f t="shared" si="16"/>
        <v>1</v>
      </c>
      <c r="O87" s="3">
        <f t="shared" si="16"/>
        <v>0</v>
      </c>
      <c r="P87" s="3">
        <f t="shared" si="16"/>
        <v>0</v>
      </c>
      <c r="Q87" s="3">
        <f t="shared" si="11"/>
        <v>4</v>
      </c>
      <c r="R87" s="1">
        <f>Q87/S79</f>
        <v>1.869158878504673E-3</v>
      </c>
    </row>
    <row r="88" spans="1:19" x14ac:dyDescent="0.25">
      <c r="C88" s="4" t="s">
        <v>29</v>
      </c>
      <c r="D88" s="3">
        <f t="shared" ref="D88:P88" si="17">D16+D52</f>
        <v>1</v>
      </c>
      <c r="E88" s="3">
        <f t="shared" si="17"/>
        <v>0</v>
      </c>
      <c r="F88" s="3">
        <f t="shared" si="17"/>
        <v>0</v>
      </c>
      <c r="G88" s="3">
        <f t="shared" si="17"/>
        <v>0</v>
      </c>
      <c r="H88" s="3">
        <f t="shared" si="17"/>
        <v>2</v>
      </c>
      <c r="I88" s="3">
        <f t="shared" si="17"/>
        <v>1</v>
      </c>
      <c r="J88" s="3">
        <f t="shared" si="17"/>
        <v>0</v>
      </c>
      <c r="K88" s="3">
        <f t="shared" si="17"/>
        <v>2</v>
      </c>
      <c r="L88" s="3">
        <f t="shared" si="17"/>
        <v>1</v>
      </c>
      <c r="M88" s="3">
        <f t="shared" si="17"/>
        <v>3</v>
      </c>
      <c r="N88" s="3">
        <f t="shared" si="17"/>
        <v>2</v>
      </c>
      <c r="O88" s="3">
        <f t="shared" si="17"/>
        <v>2</v>
      </c>
      <c r="P88" s="3">
        <f t="shared" si="17"/>
        <v>0</v>
      </c>
      <c r="Q88" s="3">
        <f>SUM(D88:P88)</f>
        <v>14</v>
      </c>
      <c r="R88" s="1">
        <f>Q88/S79</f>
        <v>6.5420560747663555E-3</v>
      </c>
    </row>
    <row r="89" spans="1:19" x14ac:dyDescent="0.25">
      <c r="A89" s="2" t="s">
        <v>17</v>
      </c>
    </row>
    <row r="90" spans="1:19" x14ac:dyDescent="0.25">
      <c r="C90" s="3" t="s">
        <v>30</v>
      </c>
      <c r="D90" s="3">
        <f t="shared" ref="D90:Q90" si="18">D18+D54</f>
        <v>0</v>
      </c>
      <c r="E90" s="3">
        <f t="shared" si="18"/>
        <v>2</v>
      </c>
      <c r="F90" s="3">
        <f t="shared" si="18"/>
        <v>0</v>
      </c>
      <c r="G90" s="3">
        <f t="shared" si="18"/>
        <v>1</v>
      </c>
      <c r="H90" s="3">
        <f t="shared" si="18"/>
        <v>0</v>
      </c>
      <c r="I90" s="3">
        <f t="shared" si="18"/>
        <v>0</v>
      </c>
      <c r="J90" s="3">
        <f t="shared" si="18"/>
        <v>0</v>
      </c>
      <c r="K90" s="3">
        <f t="shared" si="18"/>
        <v>0</v>
      </c>
      <c r="L90" s="3">
        <f t="shared" si="18"/>
        <v>5</v>
      </c>
      <c r="M90" s="3">
        <f t="shared" si="18"/>
        <v>3</v>
      </c>
      <c r="N90" s="3">
        <f t="shared" si="18"/>
        <v>1</v>
      </c>
      <c r="O90" s="3">
        <f t="shared" si="18"/>
        <v>1</v>
      </c>
      <c r="P90" s="3">
        <f t="shared" si="18"/>
        <v>0</v>
      </c>
      <c r="Q90" s="3">
        <f t="shared" si="18"/>
        <v>13</v>
      </c>
      <c r="R90" s="1">
        <f>Q90/S90</f>
        <v>1.6129032258064516E-3</v>
      </c>
      <c r="S90">
        <f>SUM(Q90:Q102)</f>
        <v>8060</v>
      </c>
    </row>
    <row r="91" spans="1:19" x14ac:dyDescent="0.25">
      <c r="C91" s="4" t="s">
        <v>31</v>
      </c>
      <c r="D91" s="3">
        <f t="shared" ref="D91:Q91" si="19">D19+D55</f>
        <v>6</v>
      </c>
      <c r="E91" s="3">
        <f t="shared" si="19"/>
        <v>0</v>
      </c>
      <c r="F91" s="3">
        <f t="shared" si="19"/>
        <v>4</v>
      </c>
      <c r="G91" s="3">
        <f t="shared" si="19"/>
        <v>1</v>
      </c>
      <c r="H91" s="3">
        <f t="shared" si="19"/>
        <v>2</v>
      </c>
      <c r="I91" s="3">
        <f t="shared" si="19"/>
        <v>0</v>
      </c>
      <c r="J91" s="3">
        <f t="shared" si="19"/>
        <v>0</v>
      </c>
      <c r="K91" s="3">
        <f t="shared" si="19"/>
        <v>0</v>
      </c>
      <c r="L91" s="3">
        <f t="shared" si="19"/>
        <v>4</v>
      </c>
      <c r="M91" s="3">
        <f t="shared" si="19"/>
        <v>3</v>
      </c>
      <c r="N91" s="3">
        <f t="shared" si="19"/>
        <v>3</v>
      </c>
      <c r="O91" s="3">
        <f t="shared" si="19"/>
        <v>0</v>
      </c>
      <c r="P91" s="3">
        <f t="shared" si="19"/>
        <v>0</v>
      </c>
      <c r="Q91" s="3">
        <f t="shared" si="19"/>
        <v>23</v>
      </c>
      <c r="R91" s="1">
        <f>Q91/S90</f>
        <v>2.8535980148883377E-3</v>
      </c>
    </row>
    <row r="92" spans="1:19" x14ac:dyDescent="0.25">
      <c r="C92" s="3" t="s">
        <v>32</v>
      </c>
      <c r="D92" s="3">
        <f t="shared" ref="D92:Q92" si="20">D20+D56</f>
        <v>10</v>
      </c>
      <c r="E92" s="3">
        <f t="shared" si="20"/>
        <v>7</v>
      </c>
      <c r="F92" s="3">
        <f t="shared" si="20"/>
        <v>1</v>
      </c>
      <c r="G92" s="3">
        <f t="shared" si="20"/>
        <v>4</v>
      </c>
      <c r="H92" s="3">
        <f t="shared" si="20"/>
        <v>9</v>
      </c>
      <c r="I92" s="3">
        <f t="shared" si="20"/>
        <v>9</v>
      </c>
      <c r="J92" s="3">
        <f t="shared" si="20"/>
        <v>3</v>
      </c>
      <c r="K92" s="3">
        <f t="shared" si="20"/>
        <v>4</v>
      </c>
      <c r="L92" s="3">
        <f t="shared" si="20"/>
        <v>11</v>
      </c>
      <c r="M92" s="3">
        <f t="shared" si="20"/>
        <v>1</v>
      </c>
      <c r="N92" s="3">
        <f t="shared" si="20"/>
        <v>4</v>
      </c>
      <c r="O92" s="3">
        <f t="shared" si="20"/>
        <v>4</v>
      </c>
      <c r="P92" s="3">
        <f t="shared" si="20"/>
        <v>4</v>
      </c>
      <c r="Q92" s="3">
        <f t="shared" si="20"/>
        <v>71</v>
      </c>
      <c r="R92" s="1">
        <f>Q92/S90</f>
        <v>8.8089330024813898E-3</v>
      </c>
    </row>
    <row r="93" spans="1:19" x14ac:dyDescent="0.25">
      <c r="C93" s="4" t="s">
        <v>33</v>
      </c>
      <c r="D93" s="3">
        <f t="shared" ref="D93:Q93" si="21">D21+D57</f>
        <v>153</v>
      </c>
      <c r="E93" s="3">
        <f t="shared" si="21"/>
        <v>408</v>
      </c>
      <c r="F93" s="3">
        <f t="shared" si="21"/>
        <v>132</v>
      </c>
      <c r="G93" s="3">
        <f t="shared" si="21"/>
        <v>353</v>
      </c>
      <c r="H93" s="3">
        <f t="shared" si="21"/>
        <v>352</v>
      </c>
      <c r="I93" s="3">
        <f t="shared" si="21"/>
        <v>275</v>
      </c>
      <c r="J93" s="3">
        <f t="shared" si="21"/>
        <v>89</v>
      </c>
      <c r="K93" s="3">
        <f t="shared" si="21"/>
        <v>138</v>
      </c>
      <c r="L93" s="3">
        <f t="shared" si="21"/>
        <v>265</v>
      </c>
      <c r="M93" s="3">
        <f t="shared" si="21"/>
        <v>246</v>
      </c>
      <c r="N93" s="3">
        <f t="shared" si="21"/>
        <v>214</v>
      </c>
      <c r="O93" s="3">
        <f t="shared" si="21"/>
        <v>330</v>
      </c>
      <c r="P93" s="3">
        <f t="shared" si="21"/>
        <v>91</v>
      </c>
      <c r="Q93" s="3">
        <f t="shared" si="21"/>
        <v>3046</v>
      </c>
      <c r="R93" s="1">
        <f>Q93/S90</f>
        <v>0.37791563275434242</v>
      </c>
    </row>
    <row r="94" spans="1:19" x14ac:dyDescent="0.25">
      <c r="C94" s="4" t="s">
        <v>34</v>
      </c>
      <c r="D94" s="3">
        <f t="shared" ref="D94:Q94" si="22">D22+D58</f>
        <v>19</v>
      </c>
      <c r="E94" s="3">
        <f t="shared" si="22"/>
        <v>48</v>
      </c>
      <c r="F94" s="3">
        <f t="shared" si="22"/>
        <v>13</v>
      </c>
      <c r="G94" s="3">
        <f t="shared" si="22"/>
        <v>25</v>
      </c>
      <c r="H94" s="3">
        <f t="shared" si="22"/>
        <v>36</v>
      </c>
      <c r="I94" s="3">
        <f t="shared" si="22"/>
        <v>22</v>
      </c>
      <c r="J94" s="3">
        <f t="shared" si="22"/>
        <v>11</v>
      </c>
      <c r="K94" s="3">
        <f t="shared" si="22"/>
        <v>8</v>
      </c>
      <c r="L94" s="3">
        <f t="shared" si="22"/>
        <v>39</v>
      </c>
      <c r="M94" s="3">
        <f t="shared" si="22"/>
        <v>31</v>
      </c>
      <c r="N94" s="3">
        <f t="shared" si="22"/>
        <v>13</v>
      </c>
      <c r="O94" s="3">
        <f t="shared" si="22"/>
        <v>34</v>
      </c>
      <c r="P94" s="3">
        <f t="shared" si="22"/>
        <v>8</v>
      </c>
      <c r="Q94" s="3">
        <f t="shared" si="22"/>
        <v>307</v>
      </c>
      <c r="R94" s="1">
        <f>Q94/S90</f>
        <v>3.8089330024813899E-2</v>
      </c>
    </row>
    <row r="95" spans="1:19" x14ac:dyDescent="0.25">
      <c r="C95" s="4" t="s">
        <v>35</v>
      </c>
      <c r="D95" s="3">
        <f t="shared" ref="D95:Q95" si="23">D23+D59</f>
        <v>129</v>
      </c>
      <c r="E95" s="3">
        <f t="shared" si="23"/>
        <v>492</v>
      </c>
      <c r="F95" s="3">
        <f t="shared" si="23"/>
        <v>168</v>
      </c>
      <c r="G95" s="3">
        <f t="shared" si="23"/>
        <v>529</v>
      </c>
      <c r="H95" s="3">
        <f t="shared" si="23"/>
        <v>441</v>
      </c>
      <c r="I95" s="3">
        <f t="shared" si="23"/>
        <v>352</v>
      </c>
      <c r="J95" s="3">
        <f t="shared" si="23"/>
        <v>151</v>
      </c>
      <c r="K95" s="3">
        <f t="shared" si="23"/>
        <v>177</v>
      </c>
      <c r="L95" s="3">
        <f t="shared" si="23"/>
        <v>446</v>
      </c>
      <c r="M95" s="3">
        <f t="shared" si="23"/>
        <v>291</v>
      </c>
      <c r="N95" s="3">
        <f t="shared" si="23"/>
        <v>262</v>
      </c>
      <c r="O95" s="3">
        <f t="shared" si="23"/>
        <v>569</v>
      </c>
      <c r="P95" s="3">
        <f t="shared" si="23"/>
        <v>131</v>
      </c>
      <c r="Q95" s="3">
        <f t="shared" si="23"/>
        <v>4138</v>
      </c>
      <c r="R95" s="1">
        <f>Q95/S90</f>
        <v>0.51339950372208432</v>
      </c>
    </row>
    <row r="96" spans="1:19" x14ac:dyDescent="0.25">
      <c r="C96" s="4" t="s">
        <v>36</v>
      </c>
      <c r="D96" s="3">
        <f t="shared" ref="D96:Q96" si="24">D24+D60</f>
        <v>0</v>
      </c>
      <c r="E96" s="3">
        <f t="shared" si="24"/>
        <v>1</v>
      </c>
      <c r="F96" s="3">
        <f t="shared" si="24"/>
        <v>0</v>
      </c>
      <c r="G96" s="3">
        <f t="shared" si="24"/>
        <v>0</v>
      </c>
      <c r="H96" s="3">
        <f t="shared" si="24"/>
        <v>3</v>
      </c>
      <c r="I96" s="3">
        <f t="shared" si="24"/>
        <v>0</v>
      </c>
      <c r="J96" s="3">
        <f t="shared" si="24"/>
        <v>0</v>
      </c>
      <c r="K96" s="3">
        <f t="shared" si="24"/>
        <v>0</v>
      </c>
      <c r="L96" s="3">
        <f t="shared" si="24"/>
        <v>0</v>
      </c>
      <c r="M96" s="3">
        <f t="shared" si="24"/>
        <v>1</v>
      </c>
      <c r="N96" s="3">
        <f t="shared" si="24"/>
        <v>0</v>
      </c>
      <c r="O96" s="3">
        <f t="shared" si="24"/>
        <v>0</v>
      </c>
      <c r="P96" s="3">
        <f t="shared" si="24"/>
        <v>0</v>
      </c>
      <c r="Q96" s="3">
        <f t="shared" si="24"/>
        <v>5</v>
      </c>
      <c r="R96" s="1">
        <f>Q96/S90</f>
        <v>6.2034739454094293E-4</v>
      </c>
    </row>
    <row r="97" spans="1:19" x14ac:dyDescent="0.25">
      <c r="C97" s="4" t="s">
        <v>37</v>
      </c>
      <c r="D97" s="3">
        <f t="shared" ref="D97:Q97" si="25">D25+D61</f>
        <v>0</v>
      </c>
      <c r="E97" s="3">
        <f t="shared" si="25"/>
        <v>0</v>
      </c>
      <c r="F97" s="3">
        <f t="shared" si="25"/>
        <v>0</v>
      </c>
      <c r="G97" s="3">
        <f t="shared" si="25"/>
        <v>1</v>
      </c>
      <c r="H97" s="3">
        <f t="shared" si="25"/>
        <v>1</v>
      </c>
      <c r="I97" s="3">
        <f t="shared" si="25"/>
        <v>0</v>
      </c>
      <c r="J97" s="3">
        <f t="shared" si="25"/>
        <v>0</v>
      </c>
      <c r="K97" s="3">
        <f t="shared" si="25"/>
        <v>0</v>
      </c>
      <c r="L97" s="3">
        <f t="shared" si="25"/>
        <v>0</v>
      </c>
      <c r="M97" s="3">
        <f t="shared" si="25"/>
        <v>0</v>
      </c>
      <c r="N97" s="3">
        <f t="shared" si="25"/>
        <v>0</v>
      </c>
      <c r="O97" s="3">
        <f t="shared" si="25"/>
        <v>0</v>
      </c>
      <c r="P97" s="3">
        <f t="shared" si="25"/>
        <v>0</v>
      </c>
      <c r="Q97" s="3">
        <f t="shared" si="25"/>
        <v>2</v>
      </c>
      <c r="R97" s="1">
        <f>Q97/S90</f>
        <v>2.4813895781637717E-4</v>
      </c>
    </row>
    <row r="98" spans="1:19" x14ac:dyDescent="0.25">
      <c r="C98" s="4" t="s">
        <v>38</v>
      </c>
      <c r="D98" s="3">
        <f t="shared" ref="D98:Q98" si="26">D26+D62</f>
        <v>21</v>
      </c>
      <c r="E98" s="3">
        <f t="shared" si="26"/>
        <v>73</v>
      </c>
      <c r="F98" s="3">
        <f t="shared" si="26"/>
        <v>9</v>
      </c>
      <c r="G98" s="3">
        <f t="shared" si="26"/>
        <v>55</v>
      </c>
      <c r="H98" s="3">
        <f t="shared" si="26"/>
        <v>23</v>
      </c>
      <c r="I98" s="3">
        <f t="shared" si="26"/>
        <v>26</v>
      </c>
      <c r="J98" s="3">
        <f t="shared" si="26"/>
        <v>10</v>
      </c>
      <c r="K98" s="3">
        <f t="shared" si="26"/>
        <v>11</v>
      </c>
      <c r="L98" s="3">
        <f t="shared" si="26"/>
        <v>55</v>
      </c>
      <c r="M98" s="3">
        <f t="shared" si="26"/>
        <v>36</v>
      </c>
      <c r="N98" s="3">
        <f t="shared" si="26"/>
        <v>20</v>
      </c>
      <c r="O98" s="3">
        <f t="shared" si="26"/>
        <v>45</v>
      </c>
      <c r="P98" s="3">
        <f t="shared" si="26"/>
        <v>14</v>
      </c>
      <c r="Q98" s="3">
        <f t="shared" si="26"/>
        <v>398</v>
      </c>
      <c r="R98" s="1">
        <f>Q98/S90</f>
        <v>4.9379652605459054E-2</v>
      </c>
    </row>
    <row r="99" spans="1:19" x14ac:dyDescent="0.25">
      <c r="C99" s="4" t="s">
        <v>39</v>
      </c>
      <c r="D99" s="3">
        <f t="shared" ref="D99:Q99" si="27">D27+D63</f>
        <v>1</v>
      </c>
      <c r="E99" s="3">
        <f t="shared" si="27"/>
        <v>2</v>
      </c>
      <c r="F99" s="3">
        <f t="shared" si="27"/>
        <v>2</v>
      </c>
      <c r="G99" s="3">
        <f t="shared" si="27"/>
        <v>2</v>
      </c>
      <c r="H99" s="3">
        <f t="shared" si="27"/>
        <v>2</v>
      </c>
      <c r="I99" s="3">
        <f t="shared" si="27"/>
        <v>0</v>
      </c>
      <c r="J99" s="3">
        <f t="shared" si="27"/>
        <v>0</v>
      </c>
      <c r="K99" s="3">
        <f t="shared" si="27"/>
        <v>0</v>
      </c>
      <c r="L99" s="3">
        <f t="shared" si="27"/>
        <v>1</v>
      </c>
      <c r="M99" s="3">
        <f t="shared" si="27"/>
        <v>0</v>
      </c>
      <c r="N99" s="3">
        <f t="shared" si="27"/>
        <v>2</v>
      </c>
      <c r="O99" s="3">
        <f t="shared" si="27"/>
        <v>0</v>
      </c>
      <c r="P99" s="3">
        <f t="shared" si="27"/>
        <v>0</v>
      </c>
      <c r="Q99" s="3">
        <f t="shared" si="27"/>
        <v>12</v>
      </c>
      <c r="R99" s="1">
        <f>Q99/S90</f>
        <v>1.488833746898263E-3</v>
      </c>
    </row>
    <row r="100" spans="1:19" x14ac:dyDescent="0.25">
      <c r="C100" s="4" t="s">
        <v>40</v>
      </c>
      <c r="D100" s="3">
        <f t="shared" ref="D100:Q100" si="28">D28+D64</f>
        <v>0</v>
      </c>
      <c r="E100" s="3">
        <f t="shared" si="28"/>
        <v>0</v>
      </c>
      <c r="F100" s="3">
        <f t="shared" si="28"/>
        <v>0</v>
      </c>
      <c r="G100" s="3">
        <f t="shared" si="28"/>
        <v>0</v>
      </c>
      <c r="H100" s="3">
        <f t="shared" si="28"/>
        <v>0</v>
      </c>
      <c r="I100" s="3">
        <f t="shared" si="28"/>
        <v>0</v>
      </c>
      <c r="J100" s="3">
        <f t="shared" si="28"/>
        <v>0</v>
      </c>
      <c r="K100" s="3">
        <f t="shared" si="28"/>
        <v>0</v>
      </c>
      <c r="L100" s="3">
        <f t="shared" si="28"/>
        <v>0</v>
      </c>
      <c r="M100" s="3">
        <f t="shared" si="28"/>
        <v>0</v>
      </c>
      <c r="N100" s="3">
        <f t="shared" si="28"/>
        <v>0</v>
      </c>
      <c r="O100" s="3">
        <f t="shared" si="28"/>
        <v>0</v>
      </c>
      <c r="P100" s="3">
        <f t="shared" si="28"/>
        <v>0</v>
      </c>
      <c r="Q100" s="3">
        <f t="shared" si="28"/>
        <v>0</v>
      </c>
      <c r="R100" s="1">
        <f>Q100/S90</f>
        <v>0</v>
      </c>
    </row>
    <row r="101" spans="1:19" x14ac:dyDescent="0.25">
      <c r="C101" s="4" t="s">
        <v>41</v>
      </c>
      <c r="D101" s="3">
        <f t="shared" ref="D101:Q101" si="29">D29+D65</f>
        <v>2</v>
      </c>
      <c r="E101" s="3">
        <f t="shared" si="29"/>
        <v>9</v>
      </c>
      <c r="F101" s="3">
        <f t="shared" si="29"/>
        <v>0</v>
      </c>
      <c r="G101" s="3">
        <f t="shared" si="29"/>
        <v>2</v>
      </c>
      <c r="H101" s="3">
        <f t="shared" si="29"/>
        <v>5</v>
      </c>
      <c r="I101" s="3">
        <f t="shared" si="29"/>
        <v>3</v>
      </c>
      <c r="J101" s="3">
        <f t="shared" si="29"/>
        <v>1</v>
      </c>
      <c r="K101" s="3">
        <f t="shared" si="29"/>
        <v>1</v>
      </c>
      <c r="L101" s="3">
        <f t="shared" si="29"/>
        <v>2</v>
      </c>
      <c r="M101" s="3">
        <f t="shared" si="29"/>
        <v>4</v>
      </c>
      <c r="N101" s="3">
        <f t="shared" si="29"/>
        <v>0</v>
      </c>
      <c r="O101" s="3">
        <f t="shared" si="29"/>
        <v>4</v>
      </c>
      <c r="P101" s="3">
        <f t="shared" si="29"/>
        <v>0</v>
      </c>
      <c r="Q101" s="3">
        <f t="shared" si="29"/>
        <v>33</v>
      </c>
      <c r="R101" s="1">
        <f>Q101/S90</f>
        <v>4.0942928039702231E-3</v>
      </c>
    </row>
    <row r="102" spans="1:19" x14ac:dyDescent="0.25">
      <c r="C102" s="4" t="s">
        <v>29</v>
      </c>
      <c r="D102" s="3">
        <f t="shared" ref="D102:Q102" si="30">D30+D66</f>
        <v>4</v>
      </c>
      <c r="E102" s="3">
        <f t="shared" si="30"/>
        <v>1</v>
      </c>
      <c r="F102" s="3">
        <f t="shared" si="30"/>
        <v>1</v>
      </c>
      <c r="G102" s="3">
        <f t="shared" si="30"/>
        <v>0</v>
      </c>
      <c r="H102" s="3">
        <f t="shared" si="30"/>
        <v>0</v>
      </c>
      <c r="I102" s="3">
        <f t="shared" si="30"/>
        <v>1</v>
      </c>
      <c r="J102" s="3">
        <f t="shared" si="30"/>
        <v>0</v>
      </c>
      <c r="K102" s="3">
        <f t="shared" si="30"/>
        <v>2</v>
      </c>
      <c r="L102" s="3">
        <f t="shared" si="30"/>
        <v>2</v>
      </c>
      <c r="M102" s="3">
        <f t="shared" si="30"/>
        <v>0</v>
      </c>
      <c r="N102" s="3">
        <f t="shared" si="30"/>
        <v>1</v>
      </c>
      <c r="O102" s="3">
        <f t="shared" si="30"/>
        <v>0</v>
      </c>
      <c r="P102" s="3">
        <f t="shared" si="30"/>
        <v>0</v>
      </c>
      <c r="Q102" s="3">
        <f t="shared" si="30"/>
        <v>12</v>
      </c>
      <c r="R102" s="1">
        <f>Q102/S90</f>
        <v>1.488833746898263E-3</v>
      </c>
    </row>
    <row r="103" spans="1:19" s="6" customFormat="1" ht="15.75" x14ac:dyDescent="0.25">
      <c r="A103" s="21"/>
      <c r="B103" s="22"/>
      <c r="C103" s="21" t="s">
        <v>52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7"/>
    </row>
    <row r="104" spans="1:19" x14ac:dyDescent="0.25">
      <c r="A104" s="2" t="s">
        <v>18</v>
      </c>
    </row>
    <row r="105" spans="1:19" x14ac:dyDescent="0.25">
      <c r="C105" s="4" t="s">
        <v>42</v>
      </c>
      <c r="D105" s="3">
        <f t="shared" ref="D105:P105" si="31">D33+D69</f>
        <v>1</v>
      </c>
      <c r="E105" s="3">
        <f t="shared" si="31"/>
        <v>1</v>
      </c>
      <c r="F105" s="3">
        <f t="shared" si="31"/>
        <v>0</v>
      </c>
      <c r="G105" s="3">
        <f t="shared" si="31"/>
        <v>0</v>
      </c>
      <c r="H105" s="3">
        <f t="shared" si="31"/>
        <v>0</v>
      </c>
      <c r="I105" s="3">
        <f t="shared" si="31"/>
        <v>0</v>
      </c>
      <c r="J105" s="3">
        <f t="shared" si="31"/>
        <v>0</v>
      </c>
      <c r="K105" s="3">
        <f t="shared" si="31"/>
        <v>0</v>
      </c>
      <c r="L105" s="3">
        <f t="shared" si="31"/>
        <v>0</v>
      </c>
      <c r="M105" s="3">
        <f t="shared" si="31"/>
        <v>0</v>
      </c>
      <c r="N105" s="3">
        <f t="shared" si="31"/>
        <v>0</v>
      </c>
      <c r="O105" s="3">
        <f t="shared" si="31"/>
        <v>0</v>
      </c>
      <c r="P105" s="3">
        <f t="shared" si="31"/>
        <v>0</v>
      </c>
      <c r="Q105" s="3">
        <f>SUM(D105:P105)</f>
        <v>2</v>
      </c>
      <c r="R105" s="1">
        <f>Q105/S105</f>
        <v>0.15384615384615385</v>
      </c>
      <c r="S105">
        <f>SUM(Q105:Q110)</f>
        <v>13</v>
      </c>
    </row>
    <row r="106" spans="1:19" x14ac:dyDescent="0.25">
      <c r="C106" s="3" t="s">
        <v>43</v>
      </c>
      <c r="D106" s="3">
        <f t="shared" ref="D106:P106" si="32">D34+D70</f>
        <v>0</v>
      </c>
      <c r="E106" s="3">
        <f t="shared" si="32"/>
        <v>0</v>
      </c>
      <c r="F106" s="3">
        <f t="shared" si="32"/>
        <v>0</v>
      </c>
      <c r="G106" s="3">
        <f t="shared" si="32"/>
        <v>0</v>
      </c>
      <c r="H106" s="3">
        <f t="shared" si="32"/>
        <v>2</v>
      </c>
      <c r="I106" s="3">
        <f t="shared" si="32"/>
        <v>1</v>
      </c>
      <c r="J106" s="3">
        <f t="shared" si="32"/>
        <v>0</v>
      </c>
      <c r="K106" s="3">
        <f t="shared" si="32"/>
        <v>0</v>
      </c>
      <c r="L106" s="3">
        <f t="shared" si="32"/>
        <v>0</v>
      </c>
      <c r="M106" s="3">
        <f t="shared" si="32"/>
        <v>0</v>
      </c>
      <c r="N106" s="3">
        <f t="shared" si="32"/>
        <v>0</v>
      </c>
      <c r="O106" s="3">
        <f t="shared" si="32"/>
        <v>0</v>
      </c>
      <c r="P106" s="3">
        <f t="shared" si="32"/>
        <v>0</v>
      </c>
      <c r="Q106" s="3">
        <f>SUM(D106:P106)</f>
        <v>3</v>
      </c>
      <c r="R106" s="1">
        <f>Q106/S105</f>
        <v>0.23076923076923078</v>
      </c>
    </row>
    <row r="107" spans="1:19" x14ac:dyDescent="0.25">
      <c r="C107" s="3" t="s">
        <v>44</v>
      </c>
      <c r="D107" s="3">
        <f t="shared" ref="D107:P107" si="33">D35+D71</f>
        <v>0</v>
      </c>
      <c r="E107" s="3">
        <f t="shared" si="33"/>
        <v>0</v>
      </c>
      <c r="F107" s="3">
        <f t="shared" si="33"/>
        <v>0</v>
      </c>
      <c r="G107" s="3">
        <f t="shared" si="33"/>
        <v>0</v>
      </c>
      <c r="H107" s="3">
        <f t="shared" si="33"/>
        <v>0</v>
      </c>
      <c r="I107" s="3">
        <f t="shared" si="33"/>
        <v>0</v>
      </c>
      <c r="J107" s="3">
        <f t="shared" si="33"/>
        <v>0</v>
      </c>
      <c r="K107" s="3">
        <f t="shared" si="33"/>
        <v>0</v>
      </c>
      <c r="L107" s="3">
        <f t="shared" si="33"/>
        <v>0</v>
      </c>
      <c r="M107" s="3">
        <f t="shared" si="33"/>
        <v>0</v>
      </c>
      <c r="N107" s="3">
        <f t="shared" si="33"/>
        <v>0</v>
      </c>
      <c r="O107" s="3">
        <f t="shared" si="33"/>
        <v>0</v>
      </c>
      <c r="P107" s="3">
        <f t="shared" si="33"/>
        <v>0</v>
      </c>
      <c r="Q107" s="3">
        <f>SUM(D107:P107)</f>
        <v>0</v>
      </c>
      <c r="R107" s="1">
        <f>Q107/S105</f>
        <v>0</v>
      </c>
    </row>
    <row r="108" spans="1:19" x14ac:dyDescent="0.25">
      <c r="C108" s="3" t="s">
        <v>45</v>
      </c>
      <c r="D108" s="3">
        <f t="shared" ref="D108:P108" si="34">D36+D72</f>
        <v>0</v>
      </c>
      <c r="E108" s="3">
        <f t="shared" si="34"/>
        <v>0</v>
      </c>
      <c r="F108" s="3">
        <f t="shared" si="34"/>
        <v>1</v>
      </c>
      <c r="G108" s="3">
        <f t="shared" si="34"/>
        <v>0</v>
      </c>
      <c r="H108" s="3">
        <f t="shared" si="34"/>
        <v>0</v>
      </c>
      <c r="I108" s="3">
        <f t="shared" si="34"/>
        <v>0</v>
      </c>
      <c r="J108" s="3">
        <f t="shared" si="34"/>
        <v>0</v>
      </c>
      <c r="K108" s="3">
        <f t="shared" si="34"/>
        <v>0</v>
      </c>
      <c r="L108" s="3">
        <f t="shared" si="34"/>
        <v>0</v>
      </c>
      <c r="M108" s="3">
        <f t="shared" si="34"/>
        <v>0</v>
      </c>
      <c r="N108" s="3">
        <f t="shared" si="34"/>
        <v>0</v>
      </c>
      <c r="O108" s="3">
        <f t="shared" si="34"/>
        <v>0</v>
      </c>
      <c r="P108" s="3">
        <f t="shared" si="34"/>
        <v>0</v>
      </c>
      <c r="Q108" s="3">
        <f t="shared" ref="Q108:Q109" si="35">SUM(D108:P108)</f>
        <v>1</v>
      </c>
      <c r="R108" s="1">
        <f>Q108/S105</f>
        <v>7.6923076923076927E-2</v>
      </c>
    </row>
    <row r="109" spans="1:19" x14ac:dyDescent="0.25">
      <c r="C109" s="3" t="s">
        <v>46</v>
      </c>
      <c r="D109" s="3">
        <f t="shared" ref="D109:P109" si="36">D37+D73</f>
        <v>0</v>
      </c>
      <c r="E109" s="3">
        <f t="shared" si="36"/>
        <v>1</v>
      </c>
      <c r="F109" s="3">
        <f t="shared" si="36"/>
        <v>0</v>
      </c>
      <c r="G109" s="3">
        <f t="shared" si="36"/>
        <v>0</v>
      </c>
      <c r="H109" s="3">
        <f t="shared" si="36"/>
        <v>1</v>
      </c>
      <c r="I109" s="3">
        <f t="shared" si="36"/>
        <v>1</v>
      </c>
      <c r="J109" s="3">
        <f t="shared" si="36"/>
        <v>0</v>
      </c>
      <c r="K109" s="3">
        <f t="shared" si="36"/>
        <v>0</v>
      </c>
      <c r="L109" s="3">
        <f t="shared" si="36"/>
        <v>0</v>
      </c>
      <c r="M109" s="3">
        <f t="shared" si="36"/>
        <v>0</v>
      </c>
      <c r="N109" s="3">
        <f t="shared" si="36"/>
        <v>0</v>
      </c>
      <c r="O109" s="3">
        <f t="shared" si="36"/>
        <v>0</v>
      </c>
      <c r="P109" s="3">
        <f t="shared" si="36"/>
        <v>0</v>
      </c>
      <c r="Q109" s="3">
        <f t="shared" si="35"/>
        <v>3</v>
      </c>
      <c r="R109" s="1">
        <f>Q109/S105</f>
        <v>0.23076923076923078</v>
      </c>
    </row>
    <row r="110" spans="1:19" x14ac:dyDescent="0.25">
      <c r="C110" s="3" t="s">
        <v>29</v>
      </c>
      <c r="D110" s="3">
        <f t="shared" ref="D110:P110" si="37">D38+D74</f>
        <v>0</v>
      </c>
      <c r="E110" s="3">
        <f t="shared" si="37"/>
        <v>0</v>
      </c>
      <c r="F110" s="3">
        <f t="shared" si="37"/>
        <v>0</v>
      </c>
      <c r="G110" s="3">
        <f t="shared" si="37"/>
        <v>0</v>
      </c>
      <c r="H110" s="3">
        <f t="shared" si="37"/>
        <v>0</v>
      </c>
      <c r="I110" s="3">
        <f t="shared" si="37"/>
        <v>2</v>
      </c>
      <c r="J110" s="3">
        <f t="shared" si="37"/>
        <v>1</v>
      </c>
      <c r="K110" s="3">
        <f t="shared" si="37"/>
        <v>1</v>
      </c>
      <c r="L110" s="3">
        <f t="shared" si="37"/>
        <v>0</v>
      </c>
      <c r="M110" s="3">
        <f t="shared" si="37"/>
        <v>0</v>
      </c>
      <c r="N110" s="3">
        <f t="shared" si="37"/>
        <v>0</v>
      </c>
      <c r="O110" s="3">
        <f t="shared" si="37"/>
        <v>0</v>
      </c>
      <c r="P110" s="3">
        <f t="shared" si="37"/>
        <v>0</v>
      </c>
      <c r="Q110" s="3">
        <f>SUM(D110:P110)</f>
        <v>4</v>
      </c>
      <c r="R110" s="1">
        <f>Q110/S105</f>
        <v>0.30769230769230771</v>
      </c>
    </row>
    <row r="111" spans="1:19" x14ac:dyDescent="0.25">
      <c r="A111" s="2" t="s">
        <v>19</v>
      </c>
      <c r="F111" s="5"/>
    </row>
    <row r="112" spans="1:19" x14ac:dyDescent="0.25">
      <c r="C112" s="4" t="s">
        <v>29</v>
      </c>
      <c r="D112" s="3">
        <f t="shared" ref="D112:P112" si="38">D40+D76</f>
        <v>0</v>
      </c>
      <c r="E112" s="3">
        <f t="shared" si="38"/>
        <v>0</v>
      </c>
      <c r="F112" s="3">
        <f t="shared" si="38"/>
        <v>0</v>
      </c>
      <c r="G112" s="3">
        <f t="shared" si="38"/>
        <v>0</v>
      </c>
      <c r="H112" s="3">
        <f t="shared" si="38"/>
        <v>1</v>
      </c>
      <c r="I112" s="3">
        <f t="shared" si="38"/>
        <v>0</v>
      </c>
      <c r="J112" s="3">
        <f t="shared" si="38"/>
        <v>0</v>
      </c>
      <c r="K112" s="3">
        <f t="shared" si="38"/>
        <v>1</v>
      </c>
      <c r="L112" s="3">
        <f t="shared" si="38"/>
        <v>0</v>
      </c>
      <c r="M112" s="3">
        <f t="shared" si="38"/>
        <v>0</v>
      </c>
      <c r="N112" s="3">
        <f t="shared" si="38"/>
        <v>0</v>
      </c>
      <c r="O112" s="3">
        <f t="shared" si="38"/>
        <v>0</v>
      </c>
      <c r="P112" s="3">
        <f t="shared" si="38"/>
        <v>0</v>
      </c>
      <c r="Q112" s="3">
        <f>SUM(D112:P112)</f>
        <v>2</v>
      </c>
      <c r="R112" s="1">
        <f>Q112/S112</f>
        <v>1</v>
      </c>
      <c r="S112">
        <f>Q112</f>
        <v>2</v>
      </c>
    </row>
  </sheetData>
  <printOptions horizontalCentered="1"/>
  <pageMargins left="0.28000000000000003" right="0.24" top="0.78" bottom="0.23" header="0.33" footer="0"/>
  <pageSetup paperSize="5" fitToHeight="0" orientation="landscape" r:id="rId1"/>
  <headerFooter>
    <oddHeader>&amp;L&amp;"Arial,Regular"&amp;12Webster County, Missouri&amp;C&amp;"Arial,Regular"&amp;12Presidential Preference Primary Election&amp;"Arial,Bold"
March 15, 2016&amp;R&amp;"Arial,Regular"&amp;12Final Official Results</oddHeader>
    <oddFooter>Page &amp;P of &amp;N</oddFooter>
  </headerFooter>
  <rowBreaks count="5" manualBreakCount="5">
    <brk id="30" max="16383" man="1"/>
    <brk id="40" max="16383" man="1"/>
    <brk id="66" max="16383" man="1"/>
    <brk id="76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March, 2016</vt:lpstr>
      <vt:lpstr>'March, 2016'!Print_Area</vt:lpstr>
      <vt:lpstr>'March, 2016'!Print_Titles</vt:lpstr>
    </vt:vector>
  </TitlesOfParts>
  <Company>Webster County Clerk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Shelly Clift</dc:creator>
  <cp:lastModifiedBy>Stan Whitehurst</cp:lastModifiedBy>
  <cp:lastPrinted>2016-03-18T20:46:30Z</cp:lastPrinted>
  <dcterms:created xsi:type="dcterms:W3CDTF">2016-03-16T01:13:01Z</dcterms:created>
  <dcterms:modified xsi:type="dcterms:W3CDTF">2016-03-18T21:26:58Z</dcterms:modified>
</cp:coreProperties>
</file>